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对账!$1:$8</definedName>
  </definedNames>
  <calcPr calcId="144525"/>
</workbook>
</file>

<file path=xl/sharedStrings.xml><?xml version="1.0" encoding="utf-8"?>
<sst xmlns="http://schemas.openxmlformats.org/spreadsheetml/2006/main" count="193" uniqueCount="122">
  <si>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</si>
  <si>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</si>
  <si>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</si>
  <si>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</si>
  <si>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</si>
  <si>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</si>
  <si>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</si>
  <si>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</si>
  <si>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</si>
  <si>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</si>
  <si>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</si>
  <si>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</si>
  <si>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</si>
  <si>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</si>
  <si>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</si>
  <si>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</si>
  <si>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</si>
  <si>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</si>
  <si>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</si>
  <si>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</si>
  <si>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</si>
  <si>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</si>
  <si>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</si>
  <si>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</si>
  <si>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</si>
  <si>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21743252159	</t>
  </si>
  <si>
    <t>Ctrip</t>
  </si>
  <si>
    <t>正常</t>
  </si>
  <si>
    <t>[长滩岛]长滩岛市区酒店(Boracay Uptown)(15555379)</t>
  </si>
  <si>
    <t>豪华房(至少连住2晚及以上)&lt;早餐&gt;</t>
  </si>
  <si>
    <t>USD</t>
  </si>
  <si>
    <t>CHA/EYNMI</t>
  </si>
  <si>
    <t>CA6352230130USD-W</t>
  </si>
  <si>
    <t>未提现</t>
  </si>
  <si>
    <t>携程开票</t>
  </si>
  <si>
    <t xml:space="preserve">2782820	</t>
  </si>
  <si>
    <t xml:space="preserve">39140	</t>
  </si>
  <si>
    <t xml:space="preserve">21863899894	</t>
  </si>
  <si>
    <t>[吉隆坡]吉隆坡四季酒店(Four Seasons Hotel Kuala Lumpur)(16978223)</t>
  </si>
  <si>
    <t>城景两张双人床房(至少连住2晚及以上)&lt;早餐&gt;</t>
  </si>
  <si>
    <t>Yong/Li Ping</t>
  </si>
  <si>
    <t xml:space="preserve">	</t>
  </si>
  <si>
    <t xml:space="preserve">999221934151755	</t>
  </si>
  <si>
    <t>[曼谷]曼谷素坤逸航站 21 中心酒店 (SHA Plus+)(Grande Centre Point Hotel Terminal 21 (SHA Plus+))(8628098)</t>
  </si>
  <si>
    <t>豪华甄选房(至少连住2晚及以上)&lt;早餐&gt;</t>
  </si>
  <si>
    <t>PARK/JOOHYOUNG</t>
  </si>
  <si>
    <t xml:space="preserve">2877717	</t>
  </si>
  <si>
    <t xml:space="preserve">395256	</t>
  </si>
  <si>
    <t xml:space="preserve">999222029731541	</t>
  </si>
  <si>
    <t>豪华甄选房(至少连住2晚及以上)</t>
  </si>
  <si>
    <t>Eom/Dayeong</t>
  </si>
  <si>
    <t xml:space="preserve">2910263	</t>
  </si>
  <si>
    <t>取消</t>
  </si>
  <si>
    <t xml:space="preserve">999222186898562	</t>
  </si>
  <si>
    <t>[东京]京阪筑地银座格兰德酒店(Hotel Keihan Tsukiji Ginza Grande)(32404207)</t>
  </si>
  <si>
    <t>转角双床房（双床）(至少连住2晚及以上)&lt;早餐&gt;</t>
  </si>
  <si>
    <t>Hirata/Tetsuya</t>
  </si>
  <si>
    <t xml:space="preserve">2946866	</t>
  </si>
  <si>
    <t>，</t>
  </si>
  <si>
    <t>特殊要求:此单是21622619872客人修改入住日期为1.23-1.25日的收款单。</t>
  </si>
  <si>
    <t>本期收回143元</t>
  </si>
  <si>
    <t>A230130101355481</t>
  </si>
  <si>
    <t>A230130101529481</t>
  </si>
  <si>
    <t>USD / THB 当前参考汇率: 32.739</t>
  </si>
  <si>
    <t>总计： 1414 USD/
46292.95 THB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</si>
  <si>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</si>
  <si>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</si>
  <si>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</si>
  <si>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</si>
  <si>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</si>
  <si>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</si>
  <si>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</si>
  <si>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</si>
  <si>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</si>
  <si>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</si>
  <si>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</si>
  <si>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</si>
  <si>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</si>
  <si>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</si>
  <si>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</si>
  <si>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</si>
  <si>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</si>
  <si>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</si>
  <si>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</si>
  <si>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2023-01-13</t>
  </si>
  <si>
    <t>2946866</t>
  </si>
  <si>
    <t>京阪筑地银座格兰德酒店</t>
  </si>
  <si>
    <t>Hirata Tetsuya</t>
  </si>
  <si>
    <t>2023-01-27</t>
  </si>
  <si>
    <t>2023-01-29</t>
  </si>
  <si>
    <t>退房日周结</t>
  </si>
  <si>
    <t>2857.70</t>
  </si>
  <si>
    <t>423.00</t>
  </si>
  <si>
    <t>0</t>
  </si>
  <si>
    <t>0.00</t>
  </si>
  <si>
    <t>携程国际直连(CIT)</t>
  </si>
  <si>
    <t>01.011176</t>
  </si>
  <si>
    <t>2023-01-13 23:09:17</t>
  </si>
  <si>
    <t>否</t>
  </si>
  <si>
    <t>CIT(Thailand) CO,. Ltd</t>
  </si>
  <si>
    <t>直连</t>
  </si>
  <si>
    <t>日本</t>
  </si>
  <si>
    <t>2022-12-16</t>
  </si>
  <si>
    <t>2877717</t>
  </si>
  <si>
    <t>曼谷素坤逸航站 21 中心酒店 (SHA Plus+)</t>
  </si>
  <si>
    <t>PARK JOOHYOUNG</t>
  </si>
  <si>
    <t>2023-01-22</t>
  </si>
  <si>
    <t>2023-01-24</t>
  </si>
  <si>
    <t>2405.04</t>
  </si>
  <si>
    <t>344.00</t>
  </si>
  <si>
    <t>2022-12-16 12:39:55</t>
  </si>
  <si>
    <t>直采</t>
  </si>
  <si>
    <t>泰国</t>
  </si>
  <si>
    <t>2022-11-08</t>
  </si>
  <si>
    <t>2782820</t>
  </si>
  <si>
    <t>长滩岛市区酒店</t>
  </si>
  <si>
    <t>CHA EYNMI</t>
  </si>
  <si>
    <t>2023-01-25</t>
  </si>
  <si>
    <t>3652.24</t>
  </si>
  <si>
    <t>504.00</t>
  </si>
  <si>
    <t>2022-11-08 17:06:37</t>
  </si>
  <si>
    <t>菲律宾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</si>
</sst>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19</xdr:row>
      <xdr:rowOff>0</xdr:rowOff>
    </xdr:from>
    <xdr:to>
      <xdr:col>12</xdr:col>
      <xdr:colOff>171450</xdr:colOff>
      <xdr:row>47</xdr:row>
      <xdr:rowOff>66675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086100"/>
          <a:ext cx="8915400" cy="48672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7"/>
  <sheetViews>
    <sheetView workbookViewId="0">
      <selection activeCell="A1" sqref="$A1:$XFD1048576"/>
    </sheetView>
  </sheetViews>
  <sheetFormatPr defaultColWidth="9" defaultRowHeight="13.5" outlineLevelRow="6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44948</v>
      </c>
      <c r="G2" s="6">
        <v>44951</v>
      </c>
      <c r="H2" s="4">
        <v>1</v>
      </c>
      <c r="I2" s="4">
        <v>3</v>
      </c>
      <c r="J2" s="4">
        <v>3</v>
      </c>
      <c r="K2" s="4" t="s">
        <v>30</v>
      </c>
      <c r="L2" s="4">
        <v>504</v>
      </c>
      <c r="M2" s="4">
        <v>504</v>
      </c>
      <c r="N2" s="4" t="s">
        <v>31</v>
      </c>
      <c r="O2" s="4" t="s">
        <v>32</v>
      </c>
      <c r="P2" s="4" t="s">
        <v>33</v>
      </c>
      <c r="Q2" s="4">
        <v>0</v>
      </c>
      <c r="R2" s="7">
        <v>44873</v>
      </c>
      <c r="S2" s="6">
        <v>44956</v>
      </c>
      <c r="T2" s="4" t="s">
        <v>34</v>
      </c>
      <c r="U2" s="4">
        <v>504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44949</v>
      </c>
      <c r="G3" s="6">
        <v>44951</v>
      </c>
      <c r="H3" s="4">
        <v>1</v>
      </c>
      <c r="I3" s="4">
        <v>2</v>
      </c>
      <c r="J3" s="4">
        <v>2</v>
      </c>
      <c r="K3" s="4" t="s">
        <v>30</v>
      </c>
      <c r="L3" s="4">
        <v>143</v>
      </c>
      <c r="M3" s="4">
        <v>143</v>
      </c>
      <c r="N3" s="4" t="s">
        <v>40</v>
      </c>
      <c r="O3" s="4" t="s">
        <v>32</v>
      </c>
      <c r="P3" s="4" t="s">
        <v>33</v>
      </c>
      <c r="Q3" s="4">
        <v>0</v>
      </c>
      <c r="R3" s="7">
        <v>44903.0000115741</v>
      </c>
      <c r="S3" s="6">
        <v>44956</v>
      </c>
      <c r="T3" s="4" t="s">
        <v>34</v>
      </c>
      <c r="U3" s="4">
        <v>143</v>
      </c>
      <c r="V3" s="4">
        <v>0</v>
      </c>
      <c r="W3" s="4">
        <v>0</v>
      </c>
      <c r="X3" s="4" t="s">
        <v>41</v>
      </c>
      <c r="Y3" s="4" t="s">
        <v>41</v>
      </c>
    </row>
    <row r="4" s="4" customFormat="1" spans="1:25">
      <c r="A4" s="4" t="s">
        <v>42</v>
      </c>
      <c r="B4" s="4" t="s">
        <v>26</v>
      </c>
      <c r="C4" s="4" t="s">
        <v>27</v>
      </c>
      <c r="D4" s="4" t="s">
        <v>43</v>
      </c>
      <c r="E4" s="4" t="s">
        <v>44</v>
      </c>
      <c r="F4" s="6">
        <v>44948</v>
      </c>
      <c r="G4" s="6">
        <v>44950</v>
      </c>
      <c r="H4" s="4">
        <v>1</v>
      </c>
      <c r="I4" s="4">
        <v>2</v>
      </c>
      <c r="J4" s="4">
        <v>2</v>
      </c>
      <c r="K4" s="4" t="s">
        <v>30</v>
      </c>
      <c r="L4" s="4">
        <v>344</v>
      </c>
      <c r="M4" s="4">
        <v>344</v>
      </c>
      <c r="N4" s="4" t="s">
        <v>45</v>
      </c>
      <c r="O4" s="4" t="s">
        <v>32</v>
      </c>
      <c r="P4" s="4" t="s">
        <v>33</v>
      </c>
      <c r="Q4" s="4">
        <v>0</v>
      </c>
      <c r="R4" s="7">
        <v>44911</v>
      </c>
      <c r="S4" s="6">
        <v>44956</v>
      </c>
      <c r="T4" s="4" t="s">
        <v>34</v>
      </c>
      <c r="U4" s="4">
        <v>344</v>
      </c>
      <c r="V4" s="4">
        <v>0</v>
      </c>
      <c r="W4" s="4">
        <v>0</v>
      </c>
      <c r="X4" s="4" t="s">
        <v>46</v>
      </c>
      <c r="Y4" s="4" t="s">
        <v>47</v>
      </c>
    </row>
    <row r="5" s="4" customFormat="1" spans="1:25">
      <c r="A5" s="4" t="s">
        <v>48</v>
      </c>
      <c r="B5" s="4" t="s">
        <v>26</v>
      </c>
      <c r="C5" s="4" t="s">
        <v>27</v>
      </c>
      <c r="D5" s="4" t="s">
        <v>43</v>
      </c>
      <c r="E5" s="4" t="s">
        <v>49</v>
      </c>
      <c r="F5" s="6">
        <v>44951</v>
      </c>
      <c r="G5" s="6">
        <v>44955</v>
      </c>
      <c r="H5" s="4">
        <v>1</v>
      </c>
      <c r="I5" s="4">
        <v>4</v>
      </c>
      <c r="J5" s="4">
        <v>4</v>
      </c>
      <c r="K5" s="4" t="s">
        <v>30</v>
      </c>
      <c r="L5" s="4">
        <v>635</v>
      </c>
      <c r="M5" s="4">
        <v>635</v>
      </c>
      <c r="N5" s="4" t="s">
        <v>50</v>
      </c>
      <c r="O5" s="4" t="s">
        <v>32</v>
      </c>
      <c r="P5" s="4" t="s">
        <v>33</v>
      </c>
      <c r="Q5" s="4">
        <v>0</v>
      </c>
      <c r="R5" s="7">
        <v>44925</v>
      </c>
      <c r="S5" s="6">
        <v>44956</v>
      </c>
      <c r="T5" s="4" t="s">
        <v>34</v>
      </c>
      <c r="U5" s="4">
        <v>635</v>
      </c>
      <c r="V5" s="4">
        <v>0</v>
      </c>
      <c r="W5" s="4">
        <v>0</v>
      </c>
      <c r="X5" s="4" t="s">
        <v>51</v>
      </c>
      <c r="Y5" s="4" t="s">
        <v>41</v>
      </c>
    </row>
    <row r="6" s="4" customFormat="1" spans="1:25">
      <c r="A6" s="4" t="s">
        <v>48</v>
      </c>
      <c r="B6" s="4" t="s">
        <v>26</v>
      </c>
      <c r="C6" s="4" t="s">
        <v>52</v>
      </c>
      <c r="D6" s="4" t="s">
        <v>43</v>
      </c>
      <c r="E6" s="4" t="s">
        <v>49</v>
      </c>
      <c r="F6" s="6">
        <v>44951</v>
      </c>
      <c r="G6" s="6">
        <v>44955</v>
      </c>
      <c r="H6" s="4">
        <v>1</v>
      </c>
      <c r="I6" s="4">
        <v>4</v>
      </c>
      <c r="J6" s="4">
        <v>4</v>
      </c>
      <c r="K6" s="4" t="s">
        <v>30</v>
      </c>
      <c r="L6" s="4">
        <v>-635</v>
      </c>
      <c r="M6" s="4">
        <v>-635</v>
      </c>
      <c r="N6" s="4" t="s">
        <v>50</v>
      </c>
      <c r="O6" s="4" t="s">
        <v>32</v>
      </c>
      <c r="P6" s="4" t="s">
        <v>33</v>
      </c>
      <c r="Q6" s="4">
        <v>0</v>
      </c>
      <c r="R6" s="7">
        <v>44925</v>
      </c>
      <c r="S6" s="6">
        <v>44956</v>
      </c>
      <c r="T6" s="4" t="s">
        <v>34</v>
      </c>
      <c r="U6" s="4">
        <v>-635</v>
      </c>
      <c r="V6" s="4">
        <v>0</v>
      </c>
      <c r="W6" s="4">
        <v>0</v>
      </c>
      <c r="X6" s="4" t="s">
        <v>51</v>
      </c>
      <c r="Y6" s="4" t="s">
        <v>41</v>
      </c>
    </row>
    <row r="7" s="4" customFormat="1" spans="1:25">
      <c r="A7" s="4" t="s">
        <v>53</v>
      </c>
      <c r="B7" s="4" t="s">
        <v>26</v>
      </c>
      <c r="C7" s="4" t="s">
        <v>27</v>
      </c>
      <c r="D7" s="4" t="s">
        <v>54</v>
      </c>
      <c r="E7" s="4" t="s">
        <v>55</v>
      </c>
      <c r="F7" s="6">
        <v>44953</v>
      </c>
      <c r="G7" s="6">
        <v>44955</v>
      </c>
      <c r="H7" s="4">
        <v>1</v>
      </c>
      <c r="I7" s="4">
        <v>2</v>
      </c>
      <c r="J7" s="4">
        <v>2</v>
      </c>
      <c r="K7" s="4" t="s">
        <v>30</v>
      </c>
      <c r="L7" s="4">
        <v>423</v>
      </c>
      <c r="M7" s="4">
        <v>423</v>
      </c>
      <c r="N7" s="4" t="s">
        <v>56</v>
      </c>
      <c r="O7" s="4" t="s">
        <v>32</v>
      </c>
      <c r="P7" s="4" t="s">
        <v>33</v>
      </c>
      <c r="Q7" s="4">
        <v>0</v>
      </c>
      <c r="R7" s="7">
        <v>44939</v>
      </c>
      <c r="S7" s="6">
        <v>44956</v>
      </c>
      <c r="T7" s="4" t="s">
        <v>34</v>
      </c>
      <c r="U7" s="4">
        <v>423</v>
      </c>
      <c r="V7" s="4">
        <v>0</v>
      </c>
      <c r="W7" s="4">
        <v>0</v>
      </c>
      <c r="X7" s="4" t="s">
        <v>57</v>
      </c>
      <c r="Y7" s="4" t="s">
        <v>41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Q17"/>
  <sheetViews>
    <sheetView tabSelected="1" workbookViewId="0">
      <selection activeCell="A14" sqref="A14:D17"/>
    </sheetView>
  </sheetViews>
  <sheetFormatPr defaultColWidth="9" defaultRowHeight="13.5"/>
  <cols>
    <col min="1" max="1" width="12.625" style="4"/>
    <col min="2" max="3" width="10.375" style="4"/>
    <col min="4" max="4" width="9.375" style="4"/>
    <col min="5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58</v>
      </c>
    </row>
    <row r="2" s="4" customFormat="1" spans="1:9">
      <c r="A2" s="5">
        <v>21743252159</v>
      </c>
      <c r="B2" s="6">
        <v>44948</v>
      </c>
      <c r="C2" s="6">
        <v>44951</v>
      </c>
      <c r="D2" s="4">
        <v>504</v>
      </c>
      <c r="E2" s="4" t="str">
        <f>VLOOKUP(A2,HOP!A:L,12,0)</f>
        <v>504.00</v>
      </c>
      <c r="F2" s="4" t="str">
        <f>VLOOKUP(A2,HOP!A:C,3,0)</f>
        <v>2782820</v>
      </c>
      <c r="G2" s="4">
        <f>D2-E2</f>
        <v>0</v>
      </c>
      <c r="H2" s="4" t="str">
        <f>$H$1&amp;F2</f>
        <v>，2782820</v>
      </c>
      <c r="I2" s="4" t="str">
        <f>VLOOKUP(A2,HOP!A:U,21,0)</f>
        <v>直采</v>
      </c>
    </row>
    <row r="3" s="4" customFormat="1" spans="1:17">
      <c r="A3" s="5">
        <v>21863899894</v>
      </c>
      <c r="B3" s="6">
        <v>44949</v>
      </c>
      <c r="C3" s="6">
        <v>44951</v>
      </c>
      <c r="D3" s="4">
        <v>143</v>
      </c>
      <c r="E3" s="4" t="e">
        <f>VLOOKUP(A3,HOP!A:L,12,0)</f>
        <v>#N/A</v>
      </c>
      <c r="F3" s="4">
        <v>2766745</v>
      </c>
      <c r="G3" s="4" t="e">
        <f>D3-E3</f>
        <v>#N/A</v>
      </c>
      <c r="H3" s="4" t="str">
        <f>$H$1&amp;F3</f>
        <v>，2766745</v>
      </c>
      <c r="I3" s="4" t="e">
        <f>VLOOKUP(A3,HOP!A:U,21,0)</f>
        <v>#N/A</v>
      </c>
      <c r="J3" s="4" t="s">
        <v>59</v>
      </c>
      <c r="Q3" s="4" t="s">
        <v>60</v>
      </c>
    </row>
    <row r="4" s="4" customFormat="1" spans="1:9">
      <c r="A4" s="5">
        <v>999221934151755</v>
      </c>
      <c r="B4" s="6">
        <v>44948</v>
      </c>
      <c r="C4" s="6">
        <v>44950</v>
      </c>
      <c r="D4" s="4">
        <v>344</v>
      </c>
      <c r="E4" s="4" t="str">
        <f>VLOOKUP(A4,HOP!A:L,12,0)</f>
        <v>344.00</v>
      </c>
      <c r="F4" s="4" t="str">
        <f>VLOOKUP(A4,HOP!A:C,3,0)</f>
        <v>2877717</v>
      </c>
      <c r="G4" s="4">
        <f>D4-E4</f>
        <v>0</v>
      </c>
      <c r="H4" s="4" t="str">
        <f>$H$1&amp;F4</f>
        <v>，2877717</v>
      </c>
      <c r="I4" s="4" t="str">
        <f>VLOOKUP(A4,HOP!A:U,21,0)</f>
        <v>直采</v>
      </c>
    </row>
    <row r="5" s="4" customFormat="1" hidden="1" spans="1:9">
      <c r="A5" s="5">
        <v>999222029731541</v>
      </c>
      <c r="B5" s="6">
        <v>44951</v>
      </c>
      <c r="C5" s="6">
        <v>44955</v>
      </c>
      <c r="D5" s="4">
        <v>0</v>
      </c>
      <c r="E5" s="4" t="e">
        <f>VLOOKUP(A5,HOP!A:L,12,0)</f>
        <v>#N/A</v>
      </c>
      <c r="F5" s="4" t="e">
        <f>VLOOKUP(A5,HOP!A:C,3,0)</f>
        <v>#N/A</v>
      </c>
      <c r="G5" s="4" t="e">
        <f>D5-E5</f>
        <v>#N/A</v>
      </c>
      <c r="H5" s="4" t="e">
        <f>$H$1&amp;F5</f>
        <v>#N/A</v>
      </c>
      <c r="I5" s="4" t="e">
        <f>VLOOKUP(A5,HOP!A:U,21,0)</f>
        <v>#N/A</v>
      </c>
    </row>
    <row r="6" s="4" customFormat="1" spans="1:9">
      <c r="A6" s="5">
        <v>999222186898562</v>
      </c>
      <c r="B6" s="6">
        <v>44953</v>
      </c>
      <c r="C6" s="6">
        <v>44955</v>
      </c>
      <c r="D6" s="4">
        <v>423</v>
      </c>
      <c r="E6" s="4" t="str">
        <f>VLOOKUP(A6,HOP!A:L,12,0)</f>
        <v>423.00</v>
      </c>
      <c r="F6" s="4" t="str">
        <f>VLOOKUP(A6,HOP!A:C,3,0)</f>
        <v>2946866</v>
      </c>
      <c r="G6" s="4">
        <f>D6-E6</f>
        <v>0</v>
      </c>
      <c r="H6" s="4" t="str">
        <f>$H$1&amp;F6</f>
        <v>，2946866</v>
      </c>
      <c r="I6" s="4" t="str">
        <f>VLOOKUP(A6,HOP!A:U,21,0)</f>
        <v>直连</v>
      </c>
    </row>
    <row r="8" spans="4:4">
      <c r="D8" s="4">
        <f>SUM(D2:D7)</f>
        <v>1414</v>
      </c>
    </row>
    <row r="14" spans="1:4">
      <c r="A14" s="4" t="s">
        <v>61</v>
      </c>
      <c r="C14" s="4">
        <v>991</v>
      </c>
      <c r="D14" s="4">
        <v>32444.35</v>
      </c>
    </row>
    <row r="15" spans="1:4">
      <c r="A15" s="4" t="s">
        <v>62</v>
      </c>
      <c r="C15" s="4">
        <v>423</v>
      </c>
      <c r="D15" s="4">
        <v>13848.6</v>
      </c>
    </row>
    <row r="16" spans="1:4">
      <c r="A16" s="4" t="s">
        <v>63</v>
      </c>
      <c r="C16" s="4">
        <f>SUBTOTAL(9,C14:C15)</f>
        <v>1414</v>
      </c>
      <c r="D16" s="4">
        <f>SUBTOTAL(9,D14:D15)</f>
        <v>46292.95</v>
      </c>
    </row>
    <row r="17" spans="1:1">
      <c r="A17" s="4" t="s">
        <v>64</v>
      </c>
    </row>
  </sheetData>
  <autoFilter ref="A1:XFD8">
    <filterColumn colId="3">
      <filters blank="1">
        <filter val="143"/>
        <filter val="423"/>
        <filter val="344"/>
        <filter val="504"/>
        <filter val="1414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4"/>
  <sheetViews>
    <sheetView workbookViewId="0">
      <selection activeCell="A2" sqref="A2:A1048576"/>
    </sheetView>
  </sheetViews>
  <sheetFormatPr defaultColWidth="8" defaultRowHeight="12.75" outlineLevelRow="3"/>
  <cols>
    <col min="1" max="1" width="11.125" style="1"/>
    <col min="2" max="16383" width="8" style="1"/>
  </cols>
  <sheetData>
    <row r="1" s="1" customFormat="1" spans="1:22">
      <c r="A1" s="2" t="s">
        <v>65</v>
      </c>
      <c r="B1" s="2" t="s">
        <v>66</v>
      </c>
      <c r="C1" s="2" t="s">
        <v>67</v>
      </c>
      <c r="D1" s="2" t="s">
        <v>68</v>
      </c>
      <c r="E1" s="2" t="s">
        <v>13</v>
      </c>
      <c r="F1" s="2" t="s">
        <v>5</v>
      </c>
      <c r="G1" s="2" t="s">
        <v>6</v>
      </c>
      <c r="H1" s="2" t="s">
        <v>69</v>
      </c>
      <c r="I1" s="2" t="s">
        <v>70</v>
      </c>
      <c r="J1" s="2" t="s">
        <v>71</v>
      </c>
      <c r="K1" s="2" t="s">
        <v>72</v>
      </c>
      <c r="L1" s="2" t="s">
        <v>73</v>
      </c>
      <c r="M1" s="2" t="s">
        <v>74</v>
      </c>
      <c r="N1" s="2" t="s">
        <v>75</v>
      </c>
      <c r="O1" s="2" t="s">
        <v>76</v>
      </c>
      <c r="P1" s="2" t="s">
        <v>77</v>
      </c>
      <c r="Q1" s="2" t="s">
        <v>78</v>
      </c>
      <c r="R1" s="2" t="s">
        <v>79</v>
      </c>
      <c r="S1" s="2" t="s">
        <v>80</v>
      </c>
      <c r="T1" s="2" t="s">
        <v>81</v>
      </c>
      <c r="U1" s="2" t="s">
        <v>82</v>
      </c>
      <c r="V1" s="2" t="s">
        <v>83</v>
      </c>
    </row>
    <row r="2" s="1" customFormat="1" spans="1:22">
      <c r="A2" s="3">
        <v>999222186898562</v>
      </c>
      <c r="B2" s="1" t="s">
        <v>84</v>
      </c>
      <c r="C2" s="1" t="s">
        <v>85</v>
      </c>
      <c r="D2" s="1" t="s">
        <v>86</v>
      </c>
      <c r="E2" s="1" t="s">
        <v>87</v>
      </c>
      <c r="F2" s="1" t="s">
        <v>88</v>
      </c>
      <c r="G2" s="1" t="s">
        <v>89</v>
      </c>
      <c r="H2" s="1" t="s">
        <v>90</v>
      </c>
      <c r="I2" s="1" t="s">
        <v>91</v>
      </c>
      <c r="J2" s="1" t="s">
        <v>30</v>
      </c>
      <c r="K2" s="1" t="s">
        <v>92</v>
      </c>
      <c r="L2" s="1" t="s">
        <v>92</v>
      </c>
      <c r="M2" s="1" t="s">
        <v>93</v>
      </c>
      <c r="N2" s="1" t="s">
        <v>93</v>
      </c>
      <c r="O2" s="1" t="s">
        <v>94</v>
      </c>
      <c r="P2" s="1" t="s">
        <v>95</v>
      </c>
      <c r="Q2" s="1" t="s">
        <v>96</v>
      </c>
      <c r="R2" s="1" t="s">
        <v>97</v>
      </c>
      <c r="S2" s="1" t="s">
        <v>98</v>
      </c>
      <c r="T2" s="1" t="s">
        <v>99</v>
      </c>
      <c r="U2" s="1" t="s">
        <v>100</v>
      </c>
      <c r="V2" s="1" t="s">
        <v>101</v>
      </c>
    </row>
    <row r="3" s="1" customFormat="1" spans="1:22">
      <c r="A3" s="3">
        <v>999221934151755</v>
      </c>
      <c r="B3" s="1" t="s">
        <v>102</v>
      </c>
      <c r="C3" s="1" t="s">
        <v>103</v>
      </c>
      <c r="D3" s="1" t="s">
        <v>104</v>
      </c>
      <c r="E3" s="1" t="s">
        <v>105</v>
      </c>
      <c r="F3" s="1" t="s">
        <v>106</v>
      </c>
      <c r="G3" s="1" t="s">
        <v>107</v>
      </c>
      <c r="H3" s="1" t="s">
        <v>90</v>
      </c>
      <c r="I3" s="1" t="s">
        <v>108</v>
      </c>
      <c r="J3" s="1" t="s">
        <v>30</v>
      </c>
      <c r="K3" s="1" t="s">
        <v>109</v>
      </c>
      <c r="L3" s="1" t="s">
        <v>109</v>
      </c>
      <c r="M3" s="1" t="s">
        <v>93</v>
      </c>
      <c r="N3" s="1" t="s">
        <v>93</v>
      </c>
      <c r="O3" s="1" t="s">
        <v>94</v>
      </c>
      <c r="P3" s="1" t="s">
        <v>95</v>
      </c>
      <c r="Q3" s="1" t="s">
        <v>96</v>
      </c>
      <c r="R3" s="1" t="s">
        <v>110</v>
      </c>
      <c r="S3" s="1" t="s">
        <v>98</v>
      </c>
      <c r="T3" s="1" t="s">
        <v>99</v>
      </c>
      <c r="U3" s="1" t="s">
        <v>111</v>
      </c>
      <c r="V3" s="1" t="s">
        <v>112</v>
      </c>
    </row>
    <row r="4" s="1" customFormat="1" spans="1:22">
      <c r="A4" s="3">
        <v>21743252159</v>
      </c>
      <c r="B4" s="1" t="s">
        <v>113</v>
      </c>
      <c r="C4" s="1" t="s">
        <v>114</v>
      </c>
      <c r="D4" s="1" t="s">
        <v>115</v>
      </c>
      <c r="E4" s="1" t="s">
        <v>116</v>
      </c>
      <c r="F4" s="1" t="s">
        <v>106</v>
      </c>
      <c r="G4" s="1" t="s">
        <v>117</v>
      </c>
      <c r="H4" s="1" t="s">
        <v>90</v>
      </c>
      <c r="I4" s="1" t="s">
        <v>118</v>
      </c>
      <c r="J4" s="1" t="s">
        <v>30</v>
      </c>
      <c r="K4" s="1" t="s">
        <v>119</v>
      </c>
      <c r="L4" s="1" t="s">
        <v>119</v>
      </c>
      <c r="M4" s="1" t="s">
        <v>93</v>
      </c>
      <c r="N4" s="1" t="s">
        <v>93</v>
      </c>
      <c r="O4" s="1" t="s">
        <v>94</v>
      </c>
      <c r="P4" s="1" t="s">
        <v>95</v>
      </c>
      <c r="Q4" s="1" t="s">
        <v>96</v>
      </c>
      <c r="R4" s="1" t="s">
        <v>120</v>
      </c>
      <c r="S4" s="1" t="s">
        <v>98</v>
      </c>
      <c r="T4" s="1" t="s">
        <v>99</v>
      </c>
      <c r="U4" s="1" t="s">
        <v>111</v>
      </c>
      <c r="V4" s="1" t="s">
        <v>121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2023-01-30T02:06:50Z</dcterms:created>
  <dcterms:modified xsi:type="dcterms:W3CDTF">2023-01-30T02:17:21Z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42AA10A212DC4B868E5C225BC0F249BF</vt:lpwstr>
  </property>
  <property fmtid="{D5CDD505-2E9C-101B-9397-08002B2CF9AE}" pid="3" name="KSOProductBuildVer">
    <vt:lpwstr>2052-11.1.0.13703</vt:lpwstr>
  </property>
</Properties>
</file>