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<sst xmlns="http://schemas.openxmlformats.org/spreadsheetml/2006/main" count="166" uniqueCount="100">
  <si>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</si>
  <si>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</si>
  <si>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</si>
  <si>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</si>
  <si>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</si>
  <si>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</si>
  <si>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</si>
  <si>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</si>
  <si>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</si>
  <si>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</si>
  <si>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</si>
  <si>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</si>
  <si>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</si>
  <si>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</si>
  <si>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</si>
  <si>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</si>
  <si>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</si>
  <si>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</si>
  <si>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</si>
  <si>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</si>
  <si>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</si>
  <si>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</si>
  <si>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</si>
  <si>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</si>
  <si>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</si>
  <si>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999222104228135	</t>
  </si>
  <si>
    <t>Ctrip</t>
  </si>
  <si>
    <t>正常</t>
  </si>
  <si>
    <t>[乌鲁木齐]乌鲁木齐人民电影院亚朵酒店(50191455)</t>
  </si>
  <si>
    <t>高级大床房&lt;双人入住&gt;&lt;内宾&gt;&lt;预付&gt;&lt;单早&gt;</t>
  </si>
  <si>
    <t>CNY</t>
  </si>
  <si>
    <t>袁语瞳,袁大军</t>
  </si>
  <si>
    <t>CA11323230120CNY</t>
  </si>
  <si>
    <t>未提现</t>
  </si>
  <si>
    <t>携程开票</t>
  </si>
  <si>
    <t xml:space="preserve">2927118	</t>
  </si>
  <si>
    <t xml:space="preserve">	</t>
  </si>
  <si>
    <t xml:space="preserve">999222157333717	</t>
  </si>
  <si>
    <t>[平遥]平遥古城亚朵酒店(50196252)</t>
  </si>
  <si>
    <t>张雅婕</t>
  </si>
  <si>
    <t xml:space="preserve">2940748	</t>
  </si>
  <si>
    <t xml:space="preserve">999222234997002	</t>
  </si>
  <si>
    <t>[南京]南京南站亚朵酒店(65109124)</t>
  </si>
  <si>
    <t>呼阳</t>
  </si>
  <si>
    <t>CA11323230121CNY</t>
  </si>
  <si>
    <t xml:space="preserve">2954989	</t>
  </si>
  <si>
    <t>退单</t>
  </si>
  <si>
    <t>CA11323230123CNY</t>
  </si>
  <si>
    <t>，</t>
  </si>
  <si>
    <t>A230129101258481</t>
  </si>
  <si>
    <t>CNY / HKD 当前参考汇率: 1.158305877</t>
  </si>
  <si>
    <t>总计：5077.76 CNY/
5881.6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</si>
  <si>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</si>
  <si>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</si>
  <si>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</si>
  <si>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</si>
  <si>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</si>
  <si>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</si>
  <si>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</si>
  <si>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</si>
  <si>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</si>
  <si>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</si>
  <si>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</si>
  <si>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</si>
  <si>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</si>
  <si>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</si>
  <si>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</si>
  <si>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</si>
  <si>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</si>
  <si>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</si>
  <si>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</si>
  <si>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2023-01-16</t>
  </si>
  <si>
    <t>2954989</t>
  </si>
  <si>
    <t>南京南站亚朵酒店</t>
  </si>
  <si>
    <t>2023-01-18</t>
  </si>
  <si>
    <t>退房日月结</t>
  </si>
  <si>
    <t>694.26</t>
  </si>
  <si>
    <t>RMB</t>
  </si>
  <si>
    <t>0</t>
  </si>
  <si>
    <t>0.00</t>
  </si>
  <si>
    <t>携程汇智国内直连</t>
  </si>
  <si>
    <t>1861</t>
  </si>
  <si>
    <t>2023-01-16 20:34:43</t>
  </si>
  <si>
    <t>否</t>
  </si>
  <si>
    <t>汇智国际旅游发展有限公司</t>
  </si>
  <si>
    <t>直连</t>
  </si>
  <si>
    <t>中国</t>
  </si>
  <si>
    <t>2023-01-11</t>
  </si>
  <si>
    <t>2940748</t>
  </si>
  <si>
    <t>平遥古城亚朵酒店</t>
  </si>
  <si>
    <t>2023-01-13</t>
  </si>
  <si>
    <t>2023-01-17</t>
  </si>
  <si>
    <t>1149.40</t>
  </si>
  <si>
    <t>2023-01-11 22:24:18</t>
  </si>
  <si>
    <t>2023-01-07</t>
  </si>
  <si>
    <t>2927118</t>
  </si>
  <si>
    <t>乌鲁木齐人民电影院亚朵酒店</t>
  </si>
  <si>
    <t>2023-01-09</t>
  </si>
  <si>
    <t>5739.22</t>
  </si>
  <si>
    <t>2023-01-07 01:20:21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</si>
</sst>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85725</xdr:colOff>
      <xdr:row>51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229850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30</xdr:col>
      <xdr:colOff>457200</xdr:colOff>
      <xdr:row>40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01525" y="514350"/>
          <a:ext cx="9372600" cy="6381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44935</v>
      </c>
      <c r="G2" s="6">
        <v>44943</v>
      </c>
      <c r="H2" s="4">
        <v>2</v>
      </c>
      <c r="I2" s="4">
        <v>8</v>
      </c>
      <c r="J2" s="4">
        <v>16</v>
      </c>
      <c r="K2" s="4" t="s">
        <v>30</v>
      </c>
      <c r="L2" s="4">
        <v>5739.22</v>
      </c>
      <c r="M2" s="4">
        <v>5739.22</v>
      </c>
      <c r="N2" s="4" t="s">
        <v>31</v>
      </c>
      <c r="O2" s="4" t="s">
        <v>32</v>
      </c>
      <c r="P2" s="4" t="s">
        <v>33</v>
      </c>
      <c r="Q2" s="4">
        <v>0</v>
      </c>
      <c r="R2" s="7">
        <v>44933</v>
      </c>
      <c r="S2" s="6">
        <v>44946</v>
      </c>
      <c r="T2" s="4" t="s">
        <v>34</v>
      </c>
      <c r="U2" s="4">
        <v>5739.22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44939</v>
      </c>
      <c r="G3" s="6">
        <v>44943</v>
      </c>
      <c r="H3" s="4">
        <v>1</v>
      </c>
      <c r="I3" s="4">
        <v>4</v>
      </c>
      <c r="J3" s="4">
        <v>4</v>
      </c>
      <c r="K3" s="4" t="s">
        <v>30</v>
      </c>
      <c r="L3" s="4">
        <v>1149.4</v>
      </c>
      <c r="M3" s="4">
        <v>1149.4</v>
      </c>
      <c r="N3" s="4" t="s">
        <v>39</v>
      </c>
      <c r="O3" s="4" t="s">
        <v>32</v>
      </c>
      <c r="P3" s="4" t="s">
        <v>33</v>
      </c>
      <c r="Q3" s="4">
        <v>0</v>
      </c>
      <c r="R3" s="7">
        <v>44937</v>
      </c>
      <c r="S3" s="6">
        <v>44946</v>
      </c>
      <c r="T3" s="4" t="s">
        <v>34</v>
      </c>
      <c r="U3" s="4">
        <v>1149.4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29</v>
      </c>
      <c r="F4" s="6">
        <v>44942</v>
      </c>
      <c r="G4" s="6">
        <v>44944</v>
      </c>
      <c r="H4" s="4">
        <v>1</v>
      </c>
      <c r="I4" s="4">
        <v>2</v>
      </c>
      <c r="J4" s="4">
        <v>2</v>
      </c>
      <c r="K4" s="4" t="s">
        <v>30</v>
      </c>
      <c r="L4" s="4">
        <v>694.26</v>
      </c>
      <c r="M4" s="4">
        <v>694.26</v>
      </c>
      <c r="N4" s="4" t="s">
        <v>43</v>
      </c>
      <c r="O4" s="4" t="s">
        <v>44</v>
      </c>
      <c r="P4" s="4" t="s">
        <v>33</v>
      </c>
      <c r="Q4" s="4">
        <v>0</v>
      </c>
      <c r="R4" s="7">
        <v>44942</v>
      </c>
      <c r="S4" s="6">
        <v>44947</v>
      </c>
      <c r="T4" s="4" t="s">
        <v>34</v>
      </c>
      <c r="U4" s="4">
        <v>694.26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25</v>
      </c>
      <c r="B5" s="4" t="s">
        <v>26</v>
      </c>
      <c r="C5" s="4" t="s">
        <v>46</v>
      </c>
      <c r="D5" s="4" t="s">
        <v>28</v>
      </c>
      <c r="E5" s="4" t="s">
        <v>29</v>
      </c>
      <c r="F5" s="6">
        <v>44935</v>
      </c>
      <c r="G5" s="6">
        <v>44943</v>
      </c>
      <c r="H5" s="4">
        <v>2</v>
      </c>
      <c r="I5" s="4">
        <v>8</v>
      </c>
      <c r="J5" s="4">
        <v>16</v>
      </c>
      <c r="K5" s="4" t="s">
        <v>30</v>
      </c>
      <c r="L5" s="4">
        <v>-2505.12</v>
      </c>
      <c r="M5" s="4">
        <v>-2505.12</v>
      </c>
      <c r="N5" s="4" t="s">
        <v>31</v>
      </c>
      <c r="O5" s="4" t="s">
        <v>47</v>
      </c>
      <c r="P5" s="4" t="s">
        <v>33</v>
      </c>
      <c r="Q5" s="4">
        <v>0</v>
      </c>
      <c r="R5" s="7">
        <v>44933.0557175926</v>
      </c>
      <c r="S5" s="6">
        <v>44949</v>
      </c>
      <c r="T5" s="4" t="s">
        <v>34</v>
      </c>
      <c r="U5" s="4">
        <v>-2505.12</v>
      </c>
      <c r="V5" s="4">
        <v>0</v>
      </c>
      <c r="W5" s="4">
        <v>0</v>
      </c>
      <c r="X5" s="4" t="s">
        <v>35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R4" sqref="R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6" width="9" style="4"/>
    <col min="7" max="7" width="9.375" style="4"/>
    <col min="8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999222104228135</v>
      </c>
      <c r="B2" s="6">
        <v>44935</v>
      </c>
      <c r="C2" s="6">
        <v>44943</v>
      </c>
      <c r="D2" s="4">
        <v>3234.1</v>
      </c>
      <c r="E2" s="4">
        <v>3234.1</v>
      </c>
      <c r="F2" s="4" t="str">
        <f>VLOOKUP(A2,HOP!A:C,3,0)</f>
        <v>2927118</v>
      </c>
      <c r="G2" s="4">
        <f>D2-E2</f>
        <v>0</v>
      </c>
      <c r="H2" s="4" t="str">
        <f>$H$1&amp;F2</f>
        <v>，2927118</v>
      </c>
      <c r="I2" s="4" t="str">
        <f>VLOOKUP(A2,HOP!A:U,21,0)</f>
        <v>直连</v>
      </c>
    </row>
    <row r="3" s="4" customFormat="1" spans="1:9">
      <c r="A3" s="5">
        <v>999222157333717</v>
      </c>
      <c r="B3" s="6">
        <v>44939</v>
      </c>
      <c r="C3" s="6">
        <v>44943</v>
      </c>
      <c r="D3" s="4">
        <v>1149.4</v>
      </c>
      <c r="E3" s="4" t="str">
        <f>VLOOKUP(A3,HOP!A:L,12,0)</f>
        <v>1149.40</v>
      </c>
      <c r="F3" s="4" t="str">
        <f>VLOOKUP(A3,HOP!A:C,3,0)</f>
        <v>2940748</v>
      </c>
      <c r="G3" s="4">
        <f>D3-E3</f>
        <v>0</v>
      </c>
      <c r="H3" s="4" t="str">
        <f>$H$1&amp;F3</f>
        <v>，2940748</v>
      </c>
      <c r="I3" s="4" t="str">
        <f>VLOOKUP(A3,HOP!A:U,21,0)</f>
        <v>直连</v>
      </c>
    </row>
    <row r="4" s="4" customFormat="1" spans="1:9">
      <c r="A4" s="5">
        <v>999222234997002</v>
      </c>
      <c r="B4" s="6">
        <v>44942</v>
      </c>
      <c r="C4" s="6">
        <v>44944</v>
      </c>
      <c r="D4" s="4">
        <v>694.26</v>
      </c>
      <c r="E4" s="4" t="str">
        <f>VLOOKUP(A4,HOP!A:L,12,0)</f>
        <v>694.26</v>
      </c>
      <c r="F4" s="4" t="str">
        <f>VLOOKUP(A4,HOP!A:C,3,0)</f>
        <v>2954989</v>
      </c>
      <c r="G4" s="4">
        <f>D4-E4</f>
        <v>0</v>
      </c>
      <c r="H4" s="4" t="str">
        <f>$H$1&amp;F4</f>
        <v>，2954989</v>
      </c>
      <c r="I4" s="4" t="str">
        <f>VLOOKUP(A4,HOP!A:U,21,0)</f>
        <v>直连</v>
      </c>
    </row>
    <row r="6" spans="4:4">
      <c r="D6" s="4">
        <f>SUM(D2:D5)</f>
        <v>5077.76</v>
      </c>
    </row>
    <row r="12" spans="1:1">
      <c r="A12" s="4" t="s">
        <v>49</v>
      </c>
    </row>
    <row r="13" spans="1:1">
      <c r="A13" s="4" t="s">
        <v>50</v>
      </c>
    </row>
    <row r="14" spans="1:1">
      <c r="A14" s="4" t="s">
        <v>51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999222234997002</v>
      </c>
      <c r="B2" s="1" t="s">
        <v>71</v>
      </c>
      <c r="C2" s="1" t="s">
        <v>72</v>
      </c>
      <c r="D2" s="1" t="s">
        <v>73</v>
      </c>
      <c r="E2" s="1" t="s">
        <v>43</v>
      </c>
      <c r="F2" s="1" t="s">
        <v>71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999222157333717</v>
      </c>
      <c r="B3" s="1" t="s">
        <v>87</v>
      </c>
      <c r="C3" s="1" t="s">
        <v>88</v>
      </c>
      <c r="D3" s="1" t="s">
        <v>89</v>
      </c>
      <c r="E3" s="1" t="s">
        <v>39</v>
      </c>
      <c r="F3" s="1" t="s">
        <v>90</v>
      </c>
      <c r="G3" s="1" t="s">
        <v>91</v>
      </c>
      <c r="H3" s="1" t="s">
        <v>75</v>
      </c>
      <c r="I3" s="1" t="s">
        <v>92</v>
      </c>
      <c r="J3" s="1" t="s">
        <v>77</v>
      </c>
      <c r="K3" s="1" t="s">
        <v>92</v>
      </c>
      <c r="L3" s="1" t="s">
        <v>92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93</v>
      </c>
      <c r="S3" s="1" t="s">
        <v>83</v>
      </c>
      <c r="T3" s="1" t="s">
        <v>84</v>
      </c>
      <c r="U3" s="1" t="s">
        <v>85</v>
      </c>
      <c r="V3" s="1" t="s">
        <v>86</v>
      </c>
    </row>
    <row r="4" s="1" customFormat="1" spans="1:22">
      <c r="A4" s="3">
        <v>999222104228135</v>
      </c>
      <c r="B4" s="1" t="s">
        <v>94</v>
      </c>
      <c r="C4" s="1" t="s">
        <v>95</v>
      </c>
      <c r="D4" s="1" t="s">
        <v>96</v>
      </c>
      <c r="E4" s="1" t="s">
        <v>31</v>
      </c>
      <c r="F4" s="1" t="s">
        <v>97</v>
      </c>
      <c r="G4" s="1" t="s">
        <v>91</v>
      </c>
      <c r="H4" s="1" t="s">
        <v>75</v>
      </c>
      <c r="I4" s="1" t="s">
        <v>98</v>
      </c>
      <c r="J4" s="1" t="s">
        <v>77</v>
      </c>
      <c r="K4" s="1" t="s">
        <v>98</v>
      </c>
      <c r="L4" s="1" t="s">
        <v>98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99</v>
      </c>
      <c r="S4" s="1" t="s">
        <v>83</v>
      </c>
      <c r="T4" s="1" t="s">
        <v>84</v>
      </c>
      <c r="U4" s="1" t="s">
        <v>85</v>
      </c>
      <c r="V4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2023-01-28T02:07:00Z</dcterms:created>
  <dcterms:modified xsi:type="dcterms:W3CDTF">2023-01-29T02:14:41Z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F94481ACED9C4ABE8A127630F6727D28</vt:lpwstr>
  </property>
  <property fmtid="{D5CDD505-2E9C-101B-9397-08002B2CF9AE}" pid="3" name="KSOProductBuildVer">
    <vt:lpwstr>2052-11.1.0.13703</vt:lpwstr>
  </property>
</Properties>
</file>