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<sst xmlns="http://schemas.openxmlformats.org/spreadsheetml/2006/main" count="332" uniqueCount="146">
  <si>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</si>
  <si>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</si>
  <si>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</si>
  <si>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</si>
  <si>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</si>
  <si>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</si>
  <si>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</si>
  <si>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</si>
  <si>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</si>
  <si>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</si>
  <si>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</si>
  <si>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</si>
  <si>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</si>
  <si>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</si>
  <si>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</si>
  <si>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</si>
  <si>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</si>
  <si>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</si>
  <si>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</si>
  <si>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</si>
  <si>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</si>
  <si>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</si>
  <si>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</si>
  <si>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</si>
  <si>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</si>
  <si>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999222045260959	</t>
  </si>
  <si>
    <t>Ctrip</t>
  </si>
  <si>
    <t>正常</t>
  </si>
  <si>
    <t>[梅州]梅州麓湖山酒店(67856423)</t>
  </si>
  <si>
    <t>零压豪华大床房&lt;超值特惠&gt;&lt;双人入住&gt;&lt;日历房套餐高价值&gt;&lt;双早&gt;&lt;新酒店礼盒&gt;</t>
  </si>
  <si>
    <t>CNY</t>
  </si>
  <si>
    <t>刘珂</t>
  </si>
  <si>
    <t>CA363230119CNY</t>
  </si>
  <si>
    <t>未提现</t>
  </si>
  <si>
    <t>携程开票</t>
  </si>
  <si>
    <t xml:space="preserve">	</t>
  </si>
  <si>
    <t>取消</t>
  </si>
  <si>
    <t xml:space="preserve">999222053105254	</t>
  </si>
  <si>
    <t>[梅州]梅州白天鹅迎宾馆(100697959)</t>
  </si>
  <si>
    <t>商务江景双床房&lt;特惠专享&gt;&lt;双人入住&gt;&lt;日历房套餐高价值&gt;&lt;双早&gt;&lt;新酒店礼盒&gt;</t>
  </si>
  <si>
    <t>曾曙光</t>
  </si>
  <si>
    <t xml:space="preserve">999222060149236	</t>
  </si>
  <si>
    <t>商务江景大床房&lt;超值特惠&gt;&lt;双人入住&gt;&lt;日历房套餐高价值&gt;&lt;单早&gt;&lt;新酒店礼盒&gt;</t>
  </si>
  <si>
    <t>廖墨岚</t>
  </si>
  <si>
    <t xml:space="preserve">999222064756300	</t>
  </si>
  <si>
    <t>谭莲枝</t>
  </si>
  <si>
    <t xml:space="preserve">999222068970193	</t>
  </si>
  <si>
    <t>商务城景大床房&lt;特惠专享&gt;&lt;双人入住&gt;&lt;日历房套餐高价值&gt;&lt;双早&gt;&lt;新酒店礼盒&gt;</t>
  </si>
  <si>
    <t>李永乐</t>
  </si>
  <si>
    <t xml:space="preserve">999222069931479	</t>
  </si>
  <si>
    <t>连云声</t>
  </si>
  <si>
    <t xml:space="preserve">999222070462974	</t>
  </si>
  <si>
    <t>商务江景大床房&lt;特惠专享&gt;&lt;双人入住&gt;&lt;日历房套餐高价值&gt;&lt;双早&gt;&lt;新酒店礼盒&gt;</t>
  </si>
  <si>
    <t>傅万州</t>
  </si>
  <si>
    <t xml:space="preserve">999222070469509	</t>
  </si>
  <si>
    <t>马兴耀</t>
  </si>
  <si>
    <t xml:space="preserve">999222070682689	</t>
  </si>
  <si>
    <t>付成琦</t>
  </si>
  <si>
    <t xml:space="preserve">999222071399377	</t>
  </si>
  <si>
    <t>龙晗漪</t>
  </si>
  <si>
    <t xml:space="preserve">999222072277753	</t>
  </si>
  <si>
    <t>商务城景双床房&lt;特惠专享&gt;&lt;双人入住&gt;&lt;日历房套餐高价值&gt;&lt;双早&gt;&lt;新酒店礼盒&gt;</t>
  </si>
  <si>
    <t>黄维理</t>
  </si>
  <si>
    <t xml:space="preserve">999222072283248	</t>
  </si>
  <si>
    <t>商务城景大床房&lt;超值特惠&gt;&lt;双人入住&gt;&lt;日历房套餐高价值&gt;&lt;单早&gt;&lt;新酒店礼盒&gt;</t>
  </si>
  <si>
    <t>廖思威</t>
  </si>
  <si>
    <t>退单</t>
  </si>
  <si>
    <t>，</t>
  </si>
  <si>
    <t>999222045260959</t>
  </si>
  <si>
    <t>999222053105254</t>
  </si>
  <si>
    <t>202301011807550068</t>
  </si>
  <si>
    <t>999222060149236</t>
  </si>
  <si>
    <t>202301021814120021</t>
  </si>
  <si>
    <t>999222064756300</t>
  </si>
  <si>
    <t>202301171639570001</t>
  </si>
  <si>
    <t>999222064756300此单多收6.2元待退回</t>
  </si>
  <si>
    <t>999222068970193</t>
  </si>
  <si>
    <t>202301031333150071</t>
  </si>
  <si>
    <t>999222069931479</t>
  </si>
  <si>
    <t>202301031541510068</t>
  </si>
  <si>
    <t>999222070462974</t>
  </si>
  <si>
    <t>202301031637160021</t>
  </si>
  <si>
    <t>999222070469509</t>
  </si>
  <si>
    <t>202301031638440034</t>
  </si>
  <si>
    <t>999222070682689</t>
  </si>
  <si>
    <t>202301031716250021</t>
  </si>
  <si>
    <t>999222071399377</t>
  </si>
  <si>
    <t>202301031929030034</t>
  </si>
  <si>
    <t>999222072277753</t>
  </si>
  <si>
    <t>202301032207210034</t>
  </si>
  <si>
    <t>999222072283248</t>
  </si>
  <si>
    <t>202301032159120021</t>
  </si>
  <si>
    <t>房集：i230119092226</t>
  </si>
  <si>
    <t>A230119092357228</t>
  </si>
  <si>
    <t>CNY / HKD 当前参考汇率: 1.155406084</t>
  </si>
  <si>
    <t>总计：3626.95 CNY/
4190.6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</si>
  <si>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</si>
  <si>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</si>
  <si>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</si>
  <si>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</si>
  <si>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</si>
  <si>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</si>
  <si>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</si>
  <si>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</si>
  <si>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</si>
  <si>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</si>
  <si>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</si>
  <si>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</si>
  <si>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</si>
  <si>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</si>
  <si>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</si>
  <si>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</si>
  <si>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</si>
  <si>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</si>
  <si>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</si>
  <si>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2023-01-03</t>
  </si>
  <si>
    <t>2917675</t>
  </si>
  <si>
    <t>宜尚酒店(贵阳黔灵山店)</t>
  </si>
  <si>
    <t>曾双娥</t>
  </si>
  <si>
    <t>2023-01-04</t>
  </si>
  <si>
    <t>退房日月结</t>
  </si>
  <si>
    <t>95.00</t>
  </si>
  <si>
    <t>RMB</t>
  </si>
  <si>
    <t>0</t>
  </si>
  <si>
    <t>0.00</t>
  </si>
  <si>
    <t>携程汇登国内直连</t>
  </si>
  <si>
    <t>01.011264</t>
  </si>
  <si>
    <t>2023-01-03 11:25:20</t>
  </si>
  <si>
    <t>否</t>
  </si>
  <si>
    <t>广州汇登信息科技有限公司</t>
  </si>
  <si>
    <t>直连</t>
  </si>
  <si>
    <t>中国</t>
  </si>
  <si>
    <t>2917573</t>
  </si>
  <si>
    <t>高雄喜迎旅店</t>
  </si>
  <si>
    <t>CHEN HONGJEN</t>
  </si>
  <si>
    <t>434.00</t>
  </si>
  <si>
    <t>2023-01-03 10:33:49</t>
  </si>
  <si>
    <t>2917527</t>
  </si>
  <si>
    <t>饶贵明</t>
  </si>
  <si>
    <t>2023-01-03 09:57:49</t>
  </si>
  <si>
    <t>2022-12-26</t>
  </si>
  <si>
    <t>2902496</t>
  </si>
  <si>
    <t>台北花园大酒店</t>
  </si>
  <si>
    <t>WU LILI</t>
  </si>
  <si>
    <t>897.00</t>
  </si>
  <si>
    <t>2022-12-26 21:58:51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</si>
</sst>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12</xdr:col>
      <xdr:colOff>371475</xdr:colOff>
      <xdr:row>56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893445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44929</v>
      </c>
      <c r="G2" s="6">
        <v>44930</v>
      </c>
      <c r="H2" s="4">
        <v>1</v>
      </c>
      <c r="I2" s="4">
        <v>1</v>
      </c>
      <c r="J2" s="4">
        <v>1</v>
      </c>
      <c r="K2" s="4" t="s">
        <v>30</v>
      </c>
      <c r="L2" s="4">
        <v>385</v>
      </c>
      <c r="M2" s="4">
        <v>385</v>
      </c>
      <c r="N2" s="4" t="s">
        <v>31</v>
      </c>
      <c r="O2" s="4" t="s">
        <v>32</v>
      </c>
      <c r="P2" s="4" t="s">
        <v>33</v>
      </c>
      <c r="Q2" s="4">
        <v>0</v>
      </c>
      <c r="R2" s="7">
        <v>44926</v>
      </c>
      <c r="S2" s="6">
        <v>44945</v>
      </c>
      <c r="T2" s="4" t="s">
        <v>34</v>
      </c>
      <c r="U2" s="4">
        <v>385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44929</v>
      </c>
      <c r="G3" s="6">
        <v>44930</v>
      </c>
      <c r="H3" s="4">
        <v>1</v>
      </c>
      <c r="I3" s="4">
        <v>1</v>
      </c>
      <c r="J3" s="4">
        <v>1</v>
      </c>
      <c r="K3" s="4" t="s">
        <v>30</v>
      </c>
      <c r="L3" s="4">
        <v>-385</v>
      </c>
      <c r="M3" s="4">
        <v>-385</v>
      </c>
      <c r="N3" s="4" t="s">
        <v>31</v>
      </c>
      <c r="O3" s="4" t="s">
        <v>32</v>
      </c>
      <c r="P3" s="4" t="s">
        <v>33</v>
      </c>
      <c r="Q3" s="4">
        <v>0</v>
      </c>
      <c r="R3" s="7">
        <v>44926</v>
      </c>
      <c r="S3" s="6">
        <v>44945</v>
      </c>
      <c r="T3" s="4" t="s">
        <v>34</v>
      </c>
      <c r="U3" s="4">
        <v>-385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44929</v>
      </c>
      <c r="G4" s="6">
        <v>44930</v>
      </c>
      <c r="H4" s="4">
        <v>1</v>
      </c>
      <c r="I4" s="4">
        <v>1</v>
      </c>
      <c r="J4" s="4">
        <v>1</v>
      </c>
      <c r="K4" s="4" t="s">
        <v>30</v>
      </c>
      <c r="L4" s="4">
        <v>332.5</v>
      </c>
      <c r="M4" s="4">
        <v>332.5</v>
      </c>
      <c r="N4" s="4" t="s">
        <v>40</v>
      </c>
      <c r="O4" s="4" t="s">
        <v>32</v>
      </c>
      <c r="P4" s="4" t="s">
        <v>33</v>
      </c>
      <c r="Q4" s="4">
        <v>0</v>
      </c>
      <c r="R4" s="7">
        <v>44927</v>
      </c>
      <c r="S4" s="6">
        <v>44945</v>
      </c>
      <c r="T4" s="4" t="s">
        <v>34</v>
      </c>
      <c r="U4" s="4">
        <v>332.5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38</v>
      </c>
      <c r="E5" s="4" t="s">
        <v>42</v>
      </c>
      <c r="F5" s="6">
        <v>44929</v>
      </c>
      <c r="G5" s="6">
        <v>44930</v>
      </c>
      <c r="H5" s="4">
        <v>1</v>
      </c>
      <c r="I5" s="4">
        <v>1</v>
      </c>
      <c r="J5" s="4">
        <v>1</v>
      </c>
      <c r="K5" s="4" t="s">
        <v>30</v>
      </c>
      <c r="L5" s="4">
        <v>348.75</v>
      </c>
      <c r="M5" s="4">
        <v>348.75</v>
      </c>
      <c r="N5" s="4" t="s">
        <v>43</v>
      </c>
      <c r="O5" s="4" t="s">
        <v>32</v>
      </c>
      <c r="P5" s="4" t="s">
        <v>33</v>
      </c>
      <c r="Q5" s="4">
        <v>0</v>
      </c>
      <c r="R5" s="7">
        <v>44928</v>
      </c>
      <c r="S5" s="6">
        <v>44945</v>
      </c>
      <c r="T5" s="4" t="s">
        <v>34</v>
      </c>
      <c r="U5" s="4">
        <v>348.75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44929</v>
      </c>
      <c r="G6" s="6">
        <v>44930</v>
      </c>
      <c r="H6" s="4">
        <v>1</v>
      </c>
      <c r="I6" s="4">
        <v>1</v>
      </c>
      <c r="J6" s="4">
        <v>1</v>
      </c>
      <c r="K6" s="4" t="s">
        <v>30</v>
      </c>
      <c r="L6" s="4">
        <v>332.5</v>
      </c>
      <c r="M6" s="4">
        <v>332.5</v>
      </c>
      <c r="N6" s="4" t="s">
        <v>45</v>
      </c>
      <c r="O6" s="4" t="s">
        <v>32</v>
      </c>
      <c r="P6" s="4" t="s">
        <v>33</v>
      </c>
      <c r="Q6" s="4">
        <v>0</v>
      </c>
      <c r="R6" s="7">
        <v>44929</v>
      </c>
      <c r="S6" s="6">
        <v>44945</v>
      </c>
      <c r="T6" s="4" t="s">
        <v>34</v>
      </c>
      <c r="U6" s="4">
        <v>332.5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46</v>
      </c>
      <c r="B7" s="4" t="s">
        <v>26</v>
      </c>
      <c r="C7" s="4" t="s">
        <v>27</v>
      </c>
      <c r="D7" s="4" t="s">
        <v>38</v>
      </c>
      <c r="E7" s="4" t="s">
        <v>47</v>
      </c>
      <c r="F7" s="6">
        <v>44929</v>
      </c>
      <c r="G7" s="6">
        <v>44930</v>
      </c>
      <c r="H7" s="4">
        <v>1</v>
      </c>
      <c r="I7" s="4">
        <v>1</v>
      </c>
      <c r="J7" s="4">
        <v>1</v>
      </c>
      <c r="K7" s="4" t="s">
        <v>30</v>
      </c>
      <c r="L7" s="4">
        <v>348.75</v>
      </c>
      <c r="M7" s="4">
        <v>348.75</v>
      </c>
      <c r="N7" s="4" t="s">
        <v>48</v>
      </c>
      <c r="O7" s="4" t="s">
        <v>32</v>
      </c>
      <c r="P7" s="4" t="s">
        <v>33</v>
      </c>
      <c r="Q7" s="4">
        <v>0</v>
      </c>
      <c r="R7" s="7">
        <v>44929</v>
      </c>
      <c r="S7" s="6">
        <v>44945</v>
      </c>
      <c r="T7" s="4" t="s">
        <v>34</v>
      </c>
      <c r="U7" s="4">
        <v>348.75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38</v>
      </c>
      <c r="E8" s="4" t="s">
        <v>42</v>
      </c>
      <c r="F8" s="6">
        <v>44929</v>
      </c>
      <c r="G8" s="6">
        <v>44930</v>
      </c>
      <c r="H8" s="4">
        <v>1</v>
      </c>
      <c r="I8" s="4">
        <v>1</v>
      </c>
      <c r="J8" s="4">
        <v>1</v>
      </c>
      <c r="K8" s="4" t="s">
        <v>30</v>
      </c>
      <c r="L8" s="4">
        <v>348.75</v>
      </c>
      <c r="M8" s="4">
        <v>348.75</v>
      </c>
      <c r="N8" s="4" t="s">
        <v>50</v>
      </c>
      <c r="O8" s="4" t="s">
        <v>32</v>
      </c>
      <c r="P8" s="4" t="s">
        <v>33</v>
      </c>
      <c r="Q8" s="4">
        <v>0</v>
      </c>
      <c r="R8" s="7">
        <v>44929</v>
      </c>
      <c r="S8" s="6">
        <v>44945</v>
      </c>
      <c r="T8" s="4" t="s">
        <v>34</v>
      </c>
      <c r="U8" s="4">
        <v>348.75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27</v>
      </c>
      <c r="D9" s="4" t="s">
        <v>38</v>
      </c>
      <c r="E9" s="4" t="s">
        <v>52</v>
      </c>
      <c r="F9" s="6">
        <v>44929</v>
      </c>
      <c r="G9" s="6">
        <v>44930</v>
      </c>
      <c r="H9" s="4">
        <v>1</v>
      </c>
      <c r="I9" s="4">
        <v>1</v>
      </c>
      <c r="J9" s="4">
        <v>1</v>
      </c>
      <c r="K9" s="4" t="s">
        <v>30</v>
      </c>
      <c r="L9" s="4">
        <v>356.25</v>
      </c>
      <c r="M9" s="4">
        <v>356.25</v>
      </c>
      <c r="N9" s="4" t="s">
        <v>53</v>
      </c>
      <c r="O9" s="4" t="s">
        <v>32</v>
      </c>
      <c r="P9" s="4" t="s">
        <v>33</v>
      </c>
      <c r="Q9" s="4">
        <v>0</v>
      </c>
      <c r="R9" s="7">
        <v>44929</v>
      </c>
      <c r="S9" s="6">
        <v>44945</v>
      </c>
      <c r="T9" s="4" t="s">
        <v>34</v>
      </c>
      <c r="U9" s="4">
        <v>356.25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54</v>
      </c>
      <c r="B10" s="4" t="s">
        <v>26</v>
      </c>
      <c r="C10" s="4" t="s">
        <v>27</v>
      </c>
      <c r="D10" s="4" t="s">
        <v>38</v>
      </c>
      <c r="E10" s="4" t="s">
        <v>52</v>
      </c>
      <c r="F10" s="6">
        <v>44929</v>
      </c>
      <c r="G10" s="6">
        <v>44930</v>
      </c>
      <c r="H10" s="4">
        <v>1</v>
      </c>
      <c r="I10" s="4">
        <v>1</v>
      </c>
      <c r="J10" s="4">
        <v>1</v>
      </c>
      <c r="K10" s="4" t="s">
        <v>30</v>
      </c>
      <c r="L10" s="4">
        <v>332.5</v>
      </c>
      <c r="M10" s="4">
        <v>332.5</v>
      </c>
      <c r="N10" s="4" t="s">
        <v>55</v>
      </c>
      <c r="O10" s="4" t="s">
        <v>32</v>
      </c>
      <c r="P10" s="4" t="s">
        <v>33</v>
      </c>
      <c r="Q10" s="4">
        <v>0</v>
      </c>
      <c r="R10" s="7">
        <v>44929</v>
      </c>
      <c r="S10" s="6">
        <v>44945</v>
      </c>
      <c r="T10" s="4" t="s">
        <v>34</v>
      </c>
      <c r="U10" s="4">
        <v>332.5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56</v>
      </c>
      <c r="B11" s="4" t="s">
        <v>26</v>
      </c>
      <c r="C11" s="4" t="s">
        <v>27</v>
      </c>
      <c r="D11" s="4" t="s">
        <v>38</v>
      </c>
      <c r="E11" s="4" t="s">
        <v>52</v>
      </c>
      <c r="F11" s="6">
        <v>44929</v>
      </c>
      <c r="G11" s="6">
        <v>44930</v>
      </c>
      <c r="H11" s="4">
        <v>1</v>
      </c>
      <c r="I11" s="4">
        <v>1</v>
      </c>
      <c r="J11" s="4">
        <v>1</v>
      </c>
      <c r="K11" s="4" t="s">
        <v>30</v>
      </c>
      <c r="L11" s="4">
        <v>332.5</v>
      </c>
      <c r="M11" s="4">
        <v>332.5</v>
      </c>
      <c r="N11" s="4" t="s">
        <v>57</v>
      </c>
      <c r="O11" s="4" t="s">
        <v>32</v>
      </c>
      <c r="P11" s="4" t="s">
        <v>33</v>
      </c>
      <c r="Q11" s="4">
        <v>0</v>
      </c>
      <c r="R11" s="7">
        <v>44929</v>
      </c>
      <c r="S11" s="6">
        <v>44945</v>
      </c>
      <c r="T11" s="4" t="s">
        <v>34</v>
      </c>
      <c r="U11" s="4">
        <v>332.5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58</v>
      </c>
      <c r="B12" s="4" t="s">
        <v>26</v>
      </c>
      <c r="C12" s="4" t="s">
        <v>27</v>
      </c>
      <c r="D12" s="4" t="s">
        <v>38</v>
      </c>
      <c r="E12" s="4" t="s">
        <v>52</v>
      </c>
      <c r="F12" s="6">
        <v>44929</v>
      </c>
      <c r="G12" s="6">
        <v>44930</v>
      </c>
      <c r="H12" s="4">
        <v>1</v>
      </c>
      <c r="I12" s="4">
        <v>1</v>
      </c>
      <c r="J12" s="4">
        <v>1</v>
      </c>
      <c r="K12" s="4" t="s">
        <v>30</v>
      </c>
      <c r="L12" s="4">
        <v>356.25</v>
      </c>
      <c r="M12" s="4">
        <v>356.25</v>
      </c>
      <c r="N12" s="4" t="s">
        <v>59</v>
      </c>
      <c r="O12" s="4" t="s">
        <v>32</v>
      </c>
      <c r="P12" s="4" t="s">
        <v>33</v>
      </c>
      <c r="Q12" s="4">
        <v>0</v>
      </c>
      <c r="R12" s="7">
        <v>44929</v>
      </c>
      <c r="S12" s="6">
        <v>44945</v>
      </c>
      <c r="T12" s="4" t="s">
        <v>34</v>
      </c>
      <c r="U12" s="4">
        <v>356.25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60</v>
      </c>
      <c r="B13" s="4" t="s">
        <v>26</v>
      </c>
      <c r="C13" s="4" t="s">
        <v>27</v>
      </c>
      <c r="D13" s="4" t="s">
        <v>38</v>
      </c>
      <c r="E13" s="4" t="s">
        <v>61</v>
      </c>
      <c r="F13" s="6">
        <v>44929</v>
      </c>
      <c r="G13" s="6">
        <v>44930</v>
      </c>
      <c r="H13" s="4">
        <v>1</v>
      </c>
      <c r="I13" s="4">
        <v>1</v>
      </c>
      <c r="J13" s="4">
        <v>1</v>
      </c>
      <c r="K13" s="4" t="s">
        <v>30</v>
      </c>
      <c r="L13" s="4">
        <v>325.5</v>
      </c>
      <c r="M13" s="4">
        <v>325.5</v>
      </c>
      <c r="N13" s="4" t="s">
        <v>62</v>
      </c>
      <c r="O13" s="4" t="s">
        <v>32</v>
      </c>
      <c r="P13" s="4" t="s">
        <v>33</v>
      </c>
      <c r="Q13" s="4">
        <v>0</v>
      </c>
      <c r="R13" s="7">
        <v>44929</v>
      </c>
      <c r="S13" s="6">
        <v>44945</v>
      </c>
      <c r="T13" s="4" t="s">
        <v>34</v>
      </c>
      <c r="U13" s="4">
        <v>325.5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63</v>
      </c>
      <c r="B14" s="4" t="s">
        <v>26</v>
      </c>
      <c r="C14" s="4" t="s">
        <v>27</v>
      </c>
      <c r="D14" s="4" t="s">
        <v>38</v>
      </c>
      <c r="E14" s="4" t="s">
        <v>64</v>
      </c>
      <c r="F14" s="6">
        <v>44929</v>
      </c>
      <c r="G14" s="6">
        <v>44930</v>
      </c>
      <c r="H14" s="4">
        <v>1</v>
      </c>
      <c r="I14" s="4">
        <v>1</v>
      </c>
      <c r="J14" s="4">
        <v>1</v>
      </c>
      <c r="K14" s="4" t="s">
        <v>30</v>
      </c>
      <c r="L14" s="4">
        <v>318.5</v>
      </c>
      <c r="M14" s="4">
        <v>318.5</v>
      </c>
      <c r="N14" s="4" t="s">
        <v>65</v>
      </c>
      <c r="O14" s="4" t="s">
        <v>32</v>
      </c>
      <c r="P14" s="4" t="s">
        <v>33</v>
      </c>
      <c r="Q14" s="4">
        <v>0</v>
      </c>
      <c r="R14" s="7">
        <v>44929</v>
      </c>
      <c r="S14" s="6">
        <v>44945</v>
      </c>
      <c r="T14" s="4" t="s">
        <v>34</v>
      </c>
      <c r="U14" s="4">
        <v>318.5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44</v>
      </c>
      <c r="B15" s="4" t="s">
        <v>26</v>
      </c>
      <c r="C15" s="4" t="s">
        <v>66</v>
      </c>
      <c r="D15" s="4" t="s">
        <v>38</v>
      </c>
      <c r="E15" s="4" t="s">
        <v>39</v>
      </c>
      <c r="F15" s="6">
        <v>44929</v>
      </c>
      <c r="G15" s="6">
        <v>44930</v>
      </c>
      <c r="H15" s="4">
        <v>1</v>
      </c>
      <c r="I15" s="4">
        <v>1</v>
      </c>
      <c r="J15" s="4">
        <v>1</v>
      </c>
      <c r="K15" s="4" t="s">
        <v>30</v>
      </c>
      <c r="L15" s="4">
        <v>-105.8</v>
      </c>
      <c r="M15" s="4">
        <v>-105.8</v>
      </c>
      <c r="N15" s="4" t="s">
        <v>45</v>
      </c>
      <c r="O15" s="4" t="s">
        <v>32</v>
      </c>
      <c r="P15" s="4" t="s">
        <v>33</v>
      </c>
      <c r="Q15" s="4">
        <v>0</v>
      </c>
      <c r="R15" s="7">
        <v>44929.0134606482</v>
      </c>
      <c r="S15" s="6">
        <v>44945</v>
      </c>
      <c r="T15" s="4" t="s">
        <v>34</v>
      </c>
      <c r="U15" s="4">
        <v>-105.8</v>
      </c>
      <c r="V15" s="4">
        <v>0</v>
      </c>
      <c r="W15" s="4">
        <v>0</v>
      </c>
      <c r="X15" s="4" t="s">
        <v>35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3" width="9.375" style="4"/>
    <col min="4" max="1637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8" t="s">
        <v>68</v>
      </c>
      <c r="B2" s="6">
        <v>44929</v>
      </c>
      <c r="C2" s="6">
        <v>44930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8" t="s">
        <v>69</v>
      </c>
      <c r="B3" s="6">
        <v>44929</v>
      </c>
      <c r="C3" s="6">
        <v>44930</v>
      </c>
      <c r="D3" s="4">
        <v>332.5</v>
      </c>
      <c r="E3" s="4">
        <v>332.5</v>
      </c>
      <c r="F3" s="9" t="s">
        <v>70</v>
      </c>
      <c r="G3" s="4">
        <f t="shared" ref="G3:G13" si="0">D3-E3</f>
        <v>0</v>
      </c>
      <c r="H3" s="4" t="str">
        <f t="shared" ref="H3:H13" si="1">$H$1&amp;F3</f>
        <v>，202301011807550068</v>
      </c>
      <c r="I3" s="4" t="e">
        <f>VLOOKUP(A3,HOP!A:U,21,0)</f>
        <v>#N/A</v>
      </c>
      <c r="J3" s="4">
        <v>1.1</v>
      </c>
    </row>
    <row r="4" s="4" customFormat="1" spans="1:10">
      <c r="A4" s="8" t="s">
        <v>71</v>
      </c>
      <c r="B4" s="6">
        <v>44929</v>
      </c>
      <c r="C4" s="6">
        <v>44930</v>
      </c>
      <c r="D4" s="4">
        <v>348.75</v>
      </c>
      <c r="E4" s="4">
        <v>348.75</v>
      </c>
      <c r="F4" s="9" t="s">
        <v>72</v>
      </c>
      <c r="G4" s="4">
        <f t="shared" si="0"/>
        <v>0</v>
      </c>
      <c r="H4" s="4" t="str">
        <f t="shared" si="1"/>
        <v>，202301021814120021</v>
      </c>
      <c r="I4" s="4" t="e">
        <f>VLOOKUP(A4,HOP!A:U,21,0)</f>
        <v>#N/A</v>
      </c>
      <c r="J4" s="4">
        <v>1.2</v>
      </c>
    </row>
    <row r="5" s="4" customFormat="1" spans="1:11">
      <c r="A5" s="8" t="s">
        <v>73</v>
      </c>
      <c r="B5" s="6">
        <v>44929</v>
      </c>
      <c r="C5" s="6">
        <v>44930</v>
      </c>
      <c r="D5" s="4">
        <v>226.7</v>
      </c>
      <c r="E5" s="4">
        <v>220.5</v>
      </c>
      <c r="F5" s="9" t="s">
        <v>74</v>
      </c>
      <c r="G5" s="4">
        <f t="shared" si="0"/>
        <v>6.19999999999999</v>
      </c>
      <c r="H5" s="4" t="str">
        <f t="shared" si="1"/>
        <v>，202301171639570001</v>
      </c>
      <c r="I5" s="4" t="e">
        <f>VLOOKUP(A5,HOP!A:U,21,0)</f>
        <v>#N/A</v>
      </c>
      <c r="J5" s="4">
        <v>1.17</v>
      </c>
      <c r="K5" s="4" t="s">
        <v>75</v>
      </c>
    </row>
    <row r="6" s="4" customFormat="1" spans="1:10">
      <c r="A6" s="8" t="s">
        <v>76</v>
      </c>
      <c r="B6" s="6">
        <v>44929</v>
      </c>
      <c r="C6" s="6">
        <v>44930</v>
      </c>
      <c r="D6" s="4">
        <v>348.75</v>
      </c>
      <c r="E6" s="4">
        <v>348.75</v>
      </c>
      <c r="F6" s="9" t="s">
        <v>77</v>
      </c>
      <c r="G6" s="4">
        <f t="shared" si="0"/>
        <v>0</v>
      </c>
      <c r="H6" s="4" t="str">
        <f t="shared" si="1"/>
        <v>，202301031333150071</v>
      </c>
      <c r="I6" s="4" t="e">
        <f>VLOOKUP(A6,HOP!A:U,21,0)</f>
        <v>#N/A</v>
      </c>
      <c r="J6" s="4">
        <v>1.3</v>
      </c>
    </row>
    <row r="7" s="4" customFormat="1" spans="1:10">
      <c r="A7" s="8" t="s">
        <v>78</v>
      </c>
      <c r="B7" s="6">
        <v>44929</v>
      </c>
      <c r="C7" s="6">
        <v>44930</v>
      </c>
      <c r="D7" s="4">
        <v>348.75</v>
      </c>
      <c r="E7" s="4">
        <v>348.75</v>
      </c>
      <c r="F7" s="9" t="s">
        <v>79</v>
      </c>
      <c r="G7" s="4">
        <f t="shared" si="0"/>
        <v>0</v>
      </c>
      <c r="H7" s="4" t="str">
        <f t="shared" si="1"/>
        <v>，202301031541510068</v>
      </c>
      <c r="I7" s="4" t="e">
        <f>VLOOKUP(A7,HOP!A:U,21,0)</f>
        <v>#N/A</v>
      </c>
      <c r="J7" s="4">
        <v>1.3</v>
      </c>
    </row>
    <row r="8" s="4" customFormat="1" spans="1:10">
      <c r="A8" s="8" t="s">
        <v>80</v>
      </c>
      <c r="B8" s="6">
        <v>44929</v>
      </c>
      <c r="C8" s="6">
        <v>44930</v>
      </c>
      <c r="D8" s="4">
        <v>356.25</v>
      </c>
      <c r="E8" s="4">
        <v>356.25</v>
      </c>
      <c r="F8" s="9" t="s">
        <v>81</v>
      </c>
      <c r="G8" s="4">
        <f t="shared" si="0"/>
        <v>0</v>
      </c>
      <c r="H8" s="4" t="str">
        <f t="shared" si="1"/>
        <v>，202301031637160021</v>
      </c>
      <c r="I8" s="4" t="e">
        <f>VLOOKUP(A8,HOP!A:U,21,0)</f>
        <v>#N/A</v>
      </c>
      <c r="J8" s="4">
        <v>1.3</v>
      </c>
    </row>
    <row r="9" s="4" customFormat="1" spans="1:10">
      <c r="A9" s="8" t="s">
        <v>82</v>
      </c>
      <c r="B9" s="6">
        <v>44929</v>
      </c>
      <c r="C9" s="6">
        <v>44930</v>
      </c>
      <c r="D9" s="4">
        <v>332.5</v>
      </c>
      <c r="E9" s="4">
        <v>332.5</v>
      </c>
      <c r="F9" s="9" t="s">
        <v>83</v>
      </c>
      <c r="G9" s="4">
        <f t="shared" si="0"/>
        <v>0</v>
      </c>
      <c r="H9" s="4" t="str">
        <f t="shared" si="1"/>
        <v>，202301031638440034</v>
      </c>
      <c r="I9" s="4" t="e">
        <f>VLOOKUP(A9,HOP!A:U,21,0)</f>
        <v>#N/A</v>
      </c>
      <c r="J9" s="4">
        <v>1.3</v>
      </c>
    </row>
    <row r="10" s="4" customFormat="1" spans="1:10">
      <c r="A10" s="8" t="s">
        <v>84</v>
      </c>
      <c r="B10" s="6">
        <v>44929</v>
      </c>
      <c r="C10" s="6">
        <v>44930</v>
      </c>
      <c r="D10" s="4">
        <v>332.5</v>
      </c>
      <c r="E10" s="4">
        <v>332.5</v>
      </c>
      <c r="F10" s="9" t="s">
        <v>85</v>
      </c>
      <c r="G10" s="4">
        <f t="shared" si="0"/>
        <v>0</v>
      </c>
      <c r="H10" s="4" t="str">
        <f t="shared" si="1"/>
        <v>，202301031716250021</v>
      </c>
      <c r="I10" s="4" t="e">
        <f>VLOOKUP(A10,HOP!A:U,21,0)</f>
        <v>#N/A</v>
      </c>
      <c r="J10" s="4">
        <v>1.3</v>
      </c>
    </row>
    <row r="11" s="4" customFormat="1" spans="1:10">
      <c r="A11" s="8" t="s">
        <v>86</v>
      </c>
      <c r="B11" s="6">
        <v>44929</v>
      </c>
      <c r="C11" s="6">
        <v>44930</v>
      </c>
      <c r="D11" s="4">
        <v>356.25</v>
      </c>
      <c r="E11" s="4">
        <v>356.25</v>
      </c>
      <c r="F11" s="9" t="s">
        <v>87</v>
      </c>
      <c r="G11" s="4">
        <f t="shared" si="0"/>
        <v>0</v>
      </c>
      <c r="H11" s="4" t="str">
        <f t="shared" si="1"/>
        <v>，202301031929030034</v>
      </c>
      <c r="I11" s="4" t="e">
        <f>VLOOKUP(A11,HOP!A:U,21,0)</f>
        <v>#N/A</v>
      </c>
      <c r="J11" s="4">
        <v>1.3</v>
      </c>
    </row>
    <row r="12" s="4" customFormat="1" spans="1:10">
      <c r="A12" s="8" t="s">
        <v>88</v>
      </c>
      <c r="B12" s="6">
        <v>44929</v>
      </c>
      <c r="C12" s="6">
        <v>44930</v>
      </c>
      <c r="D12" s="4">
        <v>325.5</v>
      </c>
      <c r="E12" s="4">
        <v>325.5</v>
      </c>
      <c r="F12" s="9" t="s">
        <v>89</v>
      </c>
      <c r="G12" s="4">
        <f t="shared" si="0"/>
        <v>0</v>
      </c>
      <c r="H12" s="4" t="str">
        <f t="shared" si="1"/>
        <v>，202301032207210034</v>
      </c>
      <c r="I12" s="4" t="e">
        <f>VLOOKUP(A12,HOP!A:U,21,0)</f>
        <v>#N/A</v>
      </c>
      <c r="J12" s="4">
        <v>1.3</v>
      </c>
    </row>
    <row r="13" s="4" customFormat="1" spans="1:10">
      <c r="A13" s="8" t="s">
        <v>90</v>
      </c>
      <c r="B13" s="6">
        <v>44929</v>
      </c>
      <c r="C13" s="6">
        <v>44930</v>
      </c>
      <c r="D13" s="4">
        <v>318.5</v>
      </c>
      <c r="E13" s="4">
        <v>318.5</v>
      </c>
      <c r="F13" s="9" t="s">
        <v>91</v>
      </c>
      <c r="G13" s="4">
        <f t="shared" si="0"/>
        <v>0</v>
      </c>
      <c r="H13" s="4" t="str">
        <f t="shared" si="1"/>
        <v>，202301032159120021</v>
      </c>
      <c r="I13" s="4" t="e">
        <f>VLOOKUP(A13,HOP!A:U,21,0)</f>
        <v>#N/A</v>
      </c>
      <c r="J13" s="4">
        <v>1.3</v>
      </c>
    </row>
    <row r="15" spans="4:4">
      <c r="D15" s="4">
        <f>SUM(D2:D14)</f>
        <v>3626.95</v>
      </c>
    </row>
    <row r="20" spans="1:4">
      <c r="A20" s="4" t="s">
        <v>92</v>
      </c>
      <c r="C20" s="4">
        <v>3620.75</v>
      </c>
      <c r="D20" s="4">
        <v>4183.44</v>
      </c>
    </row>
    <row r="21" spans="1:4">
      <c r="A21" s="4" t="s">
        <v>93</v>
      </c>
      <c r="C21" s="4">
        <v>6.2</v>
      </c>
      <c r="D21" s="4">
        <v>7.16</v>
      </c>
    </row>
    <row r="22" spans="1:4">
      <c r="A22" s="4" t="s">
        <v>94</v>
      </c>
      <c r="C22" s="4">
        <f>SUM(C20:C21)</f>
        <v>3626.95</v>
      </c>
      <c r="D22" s="4">
        <f>SUM(D20:D21)</f>
        <v>4190.6</v>
      </c>
    </row>
    <row r="23" spans="1:1">
      <c r="A23" s="4" t="s">
        <v>95</v>
      </c>
    </row>
  </sheetData>
  <autoFilter ref="A1:XFD1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999222066503322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999222066226474</v>
      </c>
      <c r="B3" s="1" t="s">
        <v>115</v>
      </c>
      <c r="C3" s="1" t="s">
        <v>132</v>
      </c>
      <c r="D3" s="1" t="s">
        <v>133</v>
      </c>
      <c r="E3" s="1" t="s">
        <v>134</v>
      </c>
      <c r="F3" s="1" t="s">
        <v>115</v>
      </c>
      <c r="G3" s="1" t="s">
        <v>119</v>
      </c>
      <c r="H3" s="1" t="s">
        <v>120</v>
      </c>
      <c r="I3" s="1" t="s">
        <v>135</v>
      </c>
      <c r="J3" s="1" t="s">
        <v>122</v>
      </c>
      <c r="K3" s="1" t="s">
        <v>135</v>
      </c>
      <c r="L3" s="1" t="s">
        <v>135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136</v>
      </c>
      <c r="S3" s="1" t="s">
        <v>128</v>
      </c>
      <c r="T3" s="1" t="s">
        <v>129</v>
      </c>
      <c r="U3" s="1" t="s">
        <v>130</v>
      </c>
      <c r="V3" s="1" t="s">
        <v>131</v>
      </c>
    </row>
    <row r="4" s="1" customFormat="1" spans="1:22">
      <c r="A4" s="3">
        <v>999222066051382</v>
      </c>
      <c r="B4" s="1" t="s">
        <v>115</v>
      </c>
      <c r="C4" s="1" t="s">
        <v>137</v>
      </c>
      <c r="D4" s="1" t="s">
        <v>117</v>
      </c>
      <c r="E4" s="1" t="s">
        <v>138</v>
      </c>
      <c r="F4" s="1" t="s">
        <v>115</v>
      </c>
      <c r="G4" s="1" t="s">
        <v>119</v>
      </c>
      <c r="H4" s="1" t="s">
        <v>120</v>
      </c>
      <c r="I4" s="1" t="s">
        <v>121</v>
      </c>
      <c r="J4" s="1" t="s">
        <v>122</v>
      </c>
      <c r="K4" s="1" t="s">
        <v>121</v>
      </c>
      <c r="L4" s="1" t="s">
        <v>121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139</v>
      </c>
      <c r="S4" s="1" t="s">
        <v>128</v>
      </c>
      <c r="T4" s="1" t="s">
        <v>129</v>
      </c>
      <c r="U4" s="1" t="s">
        <v>130</v>
      </c>
      <c r="V4" s="1" t="s">
        <v>131</v>
      </c>
    </row>
    <row r="5" s="1" customFormat="1" spans="1:22">
      <c r="A5" s="3">
        <v>999222008243474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115</v>
      </c>
      <c r="G5" s="1" t="s">
        <v>119</v>
      </c>
      <c r="H5" s="1" t="s">
        <v>120</v>
      </c>
      <c r="I5" s="1" t="s">
        <v>144</v>
      </c>
      <c r="J5" s="1" t="s">
        <v>122</v>
      </c>
      <c r="K5" s="1" t="s">
        <v>144</v>
      </c>
      <c r="L5" s="1" t="s">
        <v>144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145</v>
      </c>
      <c r="S5" s="1" t="s">
        <v>128</v>
      </c>
      <c r="T5" s="1" t="s">
        <v>129</v>
      </c>
      <c r="U5" s="1" t="s">
        <v>130</v>
      </c>
      <c r="V5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2023-01-19T01:03:37Z</dcterms:created>
  <dcterms:modified xsi:type="dcterms:W3CDTF">2023-01-19T01:24:14Z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2F33FCAA034E46099F029FA8CE0D4A5A</vt:lpwstr>
  </property>
  <property fmtid="{D5CDD505-2E9C-101B-9397-08002B2CF9AE}" pid="3" name="KSOProductBuildVer">
    <vt:lpwstr>2052-11.1.0.13703</vt:lpwstr>
  </property>
</Properties>
</file>