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<sst xmlns="http://schemas.openxmlformats.org/spreadsheetml/2006/main" count="122" uniqueCount="94">
  <si>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</si>
  <si>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</si>
  <si>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</si>
  <si>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</si>
  <si>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</si>
  <si>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</si>
  <si>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</si>
  <si>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</si>
  <si>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</si>
  <si>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</si>
  <si>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</si>
  <si>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</si>
  <si>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</si>
  <si>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</si>
  <si>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</si>
  <si>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</si>
  <si>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</si>
  <si>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</si>
  <si>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</si>
  <si>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</si>
  <si>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</si>
  <si>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</si>
  <si>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</si>
  <si>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</si>
  <si>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</si>
  <si>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21855641902	</t>
  </si>
  <si>
    <t>Ctrip</t>
  </si>
  <si>
    <t>正常</t>
  </si>
  <si>
    <t>[八打灵再也]皇家朱兰白沙罗酒店(Royale Chulan Damansara)(37225853)</t>
  </si>
  <si>
    <t>高级房&lt;2人入住&gt;&lt;不退款&gt;</t>
  </si>
  <si>
    <t>USD</t>
  </si>
  <si>
    <t>LAI/HUNG WEI</t>
  </si>
  <si>
    <t>CA5326230119USD</t>
  </si>
  <si>
    <t>未提现</t>
  </si>
  <si>
    <t>携程开票</t>
  </si>
  <si>
    <t xml:space="preserve">2849689	</t>
  </si>
  <si>
    <t xml:space="preserve">598398	</t>
  </si>
  <si>
    <t xml:space="preserve">999222179416409	</t>
  </si>
  <si>
    <t>[清迈]137柱子之家酒店(政府卫生认证)(137 Pillars House)(40721385)</t>
  </si>
  <si>
    <t>威廉·贝恩露台套房&lt;2人入住&gt;&lt;不退款&gt;</t>
  </si>
  <si>
    <t>Wang/Shao peng</t>
  </si>
  <si>
    <t xml:space="preserve">2945483	</t>
  </si>
  <si>
    <t xml:space="preserve">acknowledge	</t>
  </si>
  <si>
    <t>，</t>
  </si>
  <si>
    <t>A230119095604481</t>
  </si>
  <si>
    <t>A230119095655481</t>
  </si>
  <si>
    <t>USD / HKD 当前参考汇率: 7.82441</t>
  </si>
  <si>
    <t>总计：1065 USD/
8333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</si>
  <si>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</si>
  <si>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</si>
  <si>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</si>
  <si>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</si>
  <si>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</si>
  <si>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</si>
  <si>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</si>
  <si>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</si>
  <si>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</si>
  <si>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</si>
  <si>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</si>
  <si>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</si>
  <si>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</si>
  <si>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</si>
  <si>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</si>
  <si>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</si>
  <si>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</si>
  <si>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</si>
  <si>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</si>
  <si>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</si>
  <si>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2945483</t>
  </si>
  <si>
    <t>清迈137柱府</t>
  </si>
  <si>
    <t>Wang Shao peng</t>
  </si>
  <si>
    <t>2023-01-15</t>
  </si>
  <si>
    <t>2023-01-16</t>
  </si>
  <si>
    <t>退房日周结</t>
  </si>
  <si>
    <t>6215.34</t>
  </si>
  <si>
    <t>920.00</t>
  </si>
  <si>
    <t>0</t>
  </si>
  <si>
    <t>0.00</t>
  </si>
  <si>
    <t>携程盛景国际直连</t>
  </si>
  <si>
    <t>01.010677</t>
  </si>
  <si>
    <t>2023-01-13 15:19:06</t>
  </si>
  <si>
    <t>否</t>
  </si>
  <si>
    <t>汇智国际旅游发展有限公司</t>
  </si>
  <si>
    <t>直连</t>
  </si>
  <si>
    <t>泰国</t>
  </si>
  <si>
    <t>2022-12-05</t>
  </si>
  <si>
    <t>2849689</t>
  </si>
  <si>
    <t>吉隆坡白沙罗皇家朱兰酒店</t>
  </si>
  <si>
    <t>LAI HUNG WEI</t>
  </si>
  <si>
    <t>1025.53</t>
  </si>
  <si>
    <t>145.00</t>
  </si>
  <si>
    <t>2022-12-06 17:28:29</t>
  </si>
  <si>
    <t>直采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</si>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</sst>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628650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0298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44939</v>
      </c>
      <c r="G2" s="6">
        <v>44942</v>
      </c>
      <c r="H2" s="4">
        <v>1</v>
      </c>
      <c r="I2" s="4">
        <v>3</v>
      </c>
      <c r="J2" s="4">
        <v>3</v>
      </c>
      <c r="K2" s="4" t="s">
        <v>30</v>
      </c>
      <c r="L2" s="4">
        <v>145</v>
      </c>
      <c r="M2" s="4">
        <v>145</v>
      </c>
      <c r="N2" s="4" t="s">
        <v>31</v>
      </c>
      <c r="O2" s="4" t="s">
        <v>32</v>
      </c>
      <c r="P2" s="4" t="s">
        <v>33</v>
      </c>
      <c r="Q2" s="4">
        <v>0</v>
      </c>
      <c r="R2" s="7">
        <v>44900</v>
      </c>
      <c r="S2" s="6">
        <v>44945</v>
      </c>
      <c r="T2" s="4" t="s">
        <v>34</v>
      </c>
      <c r="U2" s="4">
        <v>145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44941</v>
      </c>
      <c r="G3" s="6">
        <v>44942</v>
      </c>
      <c r="H3" s="4">
        <v>1</v>
      </c>
      <c r="I3" s="4">
        <v>1</v>
      </c>
      <c r="J3" s="4">
        <v>1</v>
      </c>
      <c r="K3" s="4" t="s">
        <v>30</v>
      </c>
      <c r="L3" s="4">
        <v>920</v>
      </c>
      <c r="M3" s="4">
        <v>920</v>
      </c>
      <c r="N3" s="4" t="s">
        <v>40</v>
      </c>
      <c r="O3" s="4" t="s">
        <v>32</v>
      </c>
      <c r="P3" s="4" t="s">
        <v>33</v>
      </c>
      <c r="Q3" s="4">
        <v>0</v>
      </c>
      <c r="R3" s="7">
        <v>44939</v>
      </c>
      <c r="S3" s="6">
        <v>44945</v>
      </c>
      <c r="T3" s="4" t="s">
        <v>34</v>
      </c>
      <c r="U3" s="4">
        <v>920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21855641902</v>
      </c>
      <c r="B2" s="6">
        <v>44939</v>
      </c>
      <c r="C2" s="6">
        <v>44942</v>
      </c>
      <c r="D2" s="4">
        <v>145</v>
      </c>
      <c r="E2" s="4" t="str">
        <f>VLOOKUP(A2,HOP!A:L,12,0)</f>
        <v>145.00</v>
      </c>
      <c r="F2" s="4" t="str">
        <f>VLOOKUP(A2,HOP!A:C,3,0)</f>
        <v>2849689</v>
      </c>
      <c r="G2" s="4">
        <f>D2-E2</f>
        <v>0</v>
      </c>
      <c r="H2" s="4" t="str">
        <f>$H$1&amp;F2</f>
        <v>，2849689</v>
      </c>
      <c r="I2" s="4" t="str">
        <f>VLOOKUP(A2,HOP!A:U,21,0)</f>
        <v>直采</v>
      </c>
    </row>
    <row r="3" s="4" customFormat="1" spans="1:9">
      <c r="A3" s="5">
        <v>999222179416409</v>
      </c>
      <c r="B3" s="6">
        <v>44941</v>
      </c>
      <c r="C3" s="6">
        <v>44942</v>
      </c>
      <c r="D3" s="4">
        <v>920</v>
      </c>
      <c r="E3" s="4" t="str">
        <f>VLOOKUP(A3,HOP!A:L,12,0)</f>
        <v>920.00</v>
      </c>
      <c r="F3" s="4" t="str">
        <f>VLOOKUP(A3,HOP!A:C,3,0)</f>
        <v>2945483</v>
      </c>
      <c r="G3" s="4">
        <f>D3-E3</f>
        <v>0</v>
      </c>
      <c r="H3" s="4" t="str">
        <f>$H$1&amp;F3</f>
        <v>，2945483</v>
      </c>
      <c r="I3" s="4" t="str">
        <f>VLOOKUP(A3,HOP!A:U,21,0)</f>
        <v>直连</v>
      </c>
    </row>
    <row r="5" spans="4:4">
      <c r="D5" s="4">
        <f>SUM(D2:D4)</f>
        <v>1065</v>
      </c>
    </row>
    <row r="11" spans="1:4">
      <c r="A11" s="4" t="s">
        <v>44</v>
      </c>
      <c r="C11" s="4">
        <v>145</v>
      </c>
      <c r="D11" s="4">
        <v>1134.54</v>
      </c>
    </row>
    <row r="12" spans="1:4">
      <c r="A12" s="4" t="s">
        <v>45</v>
      </c>
      <c r="C12" s="4">
        <v>920</v>
      </c>
      <c r="D12" s="4">
        <v>7198.46</v>
      </c>
    </row>
    <row r="13" spans="1:4">
      <c r="A13" s="4" t="s">
        <v>46</v>
      </c>
      <c r="C13" s="4">
        <f>SUM(C11:C12)</f>
        <v>1065</v>
      </c>
      <c r="D13" s="4">
        <f>SUM(D11:D12)</f>
        <v>8333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999222179416409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21855641902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67</v>
      </c>
      <c r="G3" s="1" t="s">
        <v>72</v>
      </c>
      <c r="H3" s="1" t="s">
        <v>73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91</v>
      </c>
      <c r="S3" s="1" t="s">
        <v>81</v>
      </c>
      <c r="T3" s="1" t="s">
        <v>82</v>
      </c>
      <c r="U3" s="1" t="s">
        <v>92</v>
      </c>
      <c r="V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2023-01-19T01:52:08Z</dcterms:created>
  <dcterms:modified xsi:type="dcterms:W3CDTF">2023-01-19T01:57:28Z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5735BB4055CC4D92ABD946F0E87F1330</vt:lpwstr>
  </property>
  <property fmtid="{D5CDD505-2E9C-101B-9397-08002B2CF9AE}" pid="3" name="KSOProductBuildVer">
    <vt:lpwstr>2052-11.1.0.13703</vt:lpwstr>
  </property>
</Properties>
</file>