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<sst xmlns="http://schemas.openxmlformats.org/spreadsheetml/2006/main" count="363" uniqueCount="111">
  <si>
    <t>同程旅行对账单
(账期：20230116-20230122)</t>
  </si>
  <si>
    <t>分账-应付房费总金额</t>
  </si>
  <si>
    <t>非分账-应付房费总金额</t>
  </si>
  <si>
    <t>应付罚金总金额</t>
  </si>
  <si>
    <t>调整项</t>
  </si>
  <si>
    <t>币种</t>
  </si>
  <si>
    <t>应付合计</t>
  </si>
  <si>
    <t>0.00</t>
  </si>
  <si>
    <t>1502.00</t>
  </si>
  <si>
    <t>CNY</t>
  </si>
  <si>
    <t>ES成享国际公寓(佛山金融高新区地铁站)</t>
  </si>
  <si>
    <t/>
  </si>
  <si>
    <t>小计:1502.00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</si>
  <si>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</si>
  <si>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</si>
  <si>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</si>
  <si>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</si>
  <si>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</si>
  <si>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</si>
  <si>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</si>
  <si>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</si>
  <si>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</si>
  <si>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</si>
  <si>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</si>
  <si>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</si>
  <si>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1674448006</t>
  </si>
  <si>
    <t>陈进荣</t>
  </si>
  <si>
    <t>豪华双床房</t>
  </si>
  <si>
    <t>非分账</t>
  </si>
  <si>
    <t>2023/01/15</t>
  </si>
  <si>
    <t>2023/01/16</t>
  </si>
  <si>
    <t>1.00</t>
  </si>
  <si>
    <t>156.00</t>
  </si>
  <si>
    <t>1674850339</t>
  </si>
  <si>
    <t>许生</t>
  </si>
  <si>
    <t>豪华大床房</t>
  </si>
  <si>
    <t>2023/01/17</t>
  </si>
  <si>
    <t>170.00</t>
  </si>
  <si>
    <t>1674943192</t>
  </si>
  <si>
    <t>祝欢</t>
  </si>
  <si>
    <t>1675105192</t>
  </si>
  <si>
    <t>彭昱全</t>
  </si>
  <si>
    <t>1675021283</t>
  </si>
  <si>
    <t>陈思宇</t>
  </si>
  <si>
    <t>2023/01/18</t>
  </si>
  <si>
    <t>2.00</t>
  </si>
  <si>
    <t>340.00</t>
  </si>
  <si>
    <t>1676880792</t>
  </si>
  <si>
    <t>何张剑</t>
  </si>
  <si>
    <t>2023/01/19</t>
  </si>
  <si>
    <t>1676881375</t>
  </si>
  <si>
    <t>谢浩龙</t>
  </si>
  <si>
    <t>1679052246</t>
  </si>
  <si>
    <t>王进明</t>
  </si>
  <si>
    <t>2023/01/21</t>
  </si>
  <si>
    <t>2023/01/22</t>
  </si>
  <si>
    <t>，</t>
  </si>
  <si>
    <t>A230128141012481</t>
  </si>
  <si>
    <t>总计：1502元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</si>
  <si>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</si>
  <si>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</si>
  <si>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</si>
  <si>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</si>
  <si>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</si>
  <si>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</si>
  <si>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</si>
  <si>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</si>
  <si>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</si>
  <si>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</si>
  <si>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</si>
  <si>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</si>
  <si>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</si>
  <si>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</si>
  <si>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</si>
  <si>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</si>
  <si>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</si>
  <si>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</si>
  <si>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</si>
  <si>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</si>
  <si>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2023-01-21</t>
  </si>
  <si>
    <t>2968677</t>
  </si>
  <si>
    <t>2023-01-22</t>
  </si>
  <si>
    <t>退房日周结</t>
  </si>
  <si>
    <t>RMB</t>
  </si>
  <si>
    <t>0</t>
  </si>
  <si>
    <t>同程艺龙国内酒店EBK</t>
  </si>
  <si>
    <t>3703</t>
  </si>
  <si>
    <t>2023-01-21 20:27:43</t>
  </si>
  <si>
    <t>否</t>
  </si>
  <si>
    <t>广州汇登信息科技有限公司</t>
  </si>
  <si>
    <t>直采</t>
  </si>
  <si>
    <t>中国</t>
  </si>
  <si>
    <t>2023-01-18</t>
  </si>
  <si>
    <t>2960977</t>
  </si>
  <si>
    <t>2023-01-19</t>
  </si>
  <si>
    <t>2023-01-18 21:08:27</t>
  </si>
  <si>
    <t>2960969</t>
  </si>
  <si>
    <t>2023-01-18 21:04:32</t>
  </si>
  <si>
    <t>2023-01-16</t>
  </si>
  <si>
    <t>2954621</t>
  </si>
  <si>
    <t>2023-01-17</t>
  </si>
  <si>
    <t>2023-01-16 18:33:32</t>
  </si>
  <si>
    <t>2954260</t>
  </si>
  <si>
    <t>2023-01-16 16:25:24</t>
  </si>
  <si>
    <t>2953836</t>
  </si>
  <si>
    <t>2023-01-16 13:37:19</t>
  </si>
  <si>
    <t>2953312</t>
  </si>
  <si>
    <t>2023-01-16 10:30:50</t>
  </si>
  <si>
    <t>2023-01-15</t>
  </si>
  <si>
    <t>2952313</t>
  </si>
  <si>
    <t>2023-01-15 21:55:58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</si>
</sst>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G6" sqref="G6"/>
    </sheetView>
  </sheetViews>
  <sheetFormatPr defaultColWidth="11" defaultRowHeight="14.25"/>
  <sheetData>
    <row r="1" ht="39" spans="2:2">
      <c r="B1" s="6" t="s">
        <v>0</v>
      </c>
    </row>
    <row r="5" spans="2:7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2:7">
      <c r="B6" s="5" t="s">
        <v>7</v>
      </c>
      <c r="C6" s="5" t="s">
        <v>8</v>
      </c>
      <c r="D6" s="5" t="s">
        <v>7</v>
      </c>
      <c r="E6" s="5" t="s">
        <v>7</v>
      </c>
      <c r="F6" s="5" t="s">
        <v>9</v>
      </c>
      <c r="G6" s="5" t="s">
        <v>8</v>
      </c>
    </row>
    <row r="10" spans="2:12">
      <c r="B10" s="3" t="s">
        <v>10</v>
      </c>
      <c r="C10" s="3" t="s">
        <v>11</v>
      </c>
      <c r="D10" s="3" t="s">
        <v>11</v>
      </c>
      <c r="E10" s="3" t="s">
        <v>11</v>
      </c>
      <c r="F10" s="3" t="s">
        <v>12</v>
      </c>
      <c r="G10" s="3" t="s">
        <v>11</v>
      </c>
      <c r="H10" s="3" t="s">
        <v>11</v>
      </c>
      <c r="I10" s="3" t="s">
        <v>11</v>
      </c>
      <c r="J10" s="3" t="s">
        <v>11</v>
      </c>
      <c r="K10" s="3" t="s">
        <v>11</v>
      </c>
      <c r="L10" s="3" t="s">
        <v>11</v>
      </c>
    </row>
    <row r="11" spans="2:13">
      <c r="B11" s="3" t="s">
        <v>13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  <c r="J11" s="3" t="s">
        <v>21</v>
      </c>
      <c r="K11" s="3" t="s">
        <v>5</v>
      </c>
      <c r="L11" s="3" t="s">
        <v>22</v>
      </c>
      <c r="M11" s="3" t="s">
        <v>23</v>
      </c>
    </row>
    <row r="12" spans="2:13">
      <c r="B12" t="s">
        <v>24</v>
      </c>
      <c r="C12" t="s">
        <v>25</v>
      </c>
      <c r="D12" t="s">
        <v>11</v>
      </c>
      <c r="E12" t="s">
        <v>26</v>
      </c>
      <c r="F12" t="s">
        <v>27</v>
      </c>
      <c r="G12" t="s">
        <v>28</v>
      </c>
      <c r="H12" t="s">
        <v>29</v>
      </c>
      <c r="I12" t="s">
        <v>30</v>
      </c>
      <c r="J12" t="s">
        <v>31</v>
      </c>
      <c r="K12" t="s">
        <v>9</v>
      </c>
      <c r="L12" t="s">
        <v>32</v>
      </c>
      <c r="M12" t="s">
        <v>7</v>
      </c>
    </row>
    <row r="13" spans="2:13">
      <c r="B13" t="s">
        <v>24</v>
      </c>
      <c r="C13" t="s">
        <v>33</v>
      </c>
      <c r="D13" t="s">
        <v>11</v>
      </c>
      <c r="E13" t="s">
        <v>34</v>
      </c>
      <c r="F13" t="s">
        <v>35</v>
      </c>
      <c r="G13" t="s">
        <v>28</v>
      </c>
      <c r="H13" t="s">
        <v>30</v>
      </c>
      <c r="I13" t="s">
        <v>36</v>
      </c>
      <c r="J13" t="s">
        <v>31</v>
      </c>
      <c r="K13" t="s">
        <v>9</v>
      </c>
      <c r="L13" t="s">
        <v>37</v>
      </c>
      <c r="M13" t="s">
        <v>7</v>
      </c>
    </row>
    <row r="14" spans="2:13">
      <c r="B14" t="s">
        <v>24</v>
      </c>
      <c r="C14" t="s">
        <v>38</v>
      </c>
      <c r="D14" t="s">
        <v>11</v>
      </c>
      <c r="E14" t="s">
        <v>39</v>
      </c>
      <c r="F14" t="s">
        <v>35</v>
      </c>
      <c r="G14" t="s">
        <v>28</v>
      </c>
      <c r="H14" t="s">
        <v>30</v>
      </c>
      <c r="I14" t="s">
        <v>36</v>
      </c>
      <c r="J14" t="s">
        <v>31</v>
      </c>
      <c r="K14" t="s">
        <v>9</v>
      </c>
      <c r="L14" t="s">
        <v>37</v>
      </c>
      <c r="M14" t="s">
        <v>7</v>
      </c>
    </row>
    <row r="15" spans="2:13">
      <c r="B15" t="s">
        <v>24</v>
      </c>
      <c r="C15" t="s">
        <v>40</v>
      </c>
      <c r="D15" t="s">
        <v>11</v>
      </c>
      <c r="E15" t="s">
        <v>41</v>
      </c>
      <c r="F15" t="s">
        <v>35</v>
      </c>
      <c r="G15" t="s">
        <v>28</v>
      </c>
      <c r="H15" t="s">
        <v>30</v>
      </c>
      <c r="I15" t="s">
        <v>36</v>
      </c>
      <c r="J15" t="s">
        <v>31</v>
      </c>
      <c r="K15" t="s">
        <v>9</v>
      </c>
      <c r="L15" t="s">
        <v>37</v>
      </c>
      <c r="M15" t="s">
        <v>7</v>
      </c>
    </row>
    <row r="16" spans="2:13">
      <c r="B16" t="s">
        <v>24</v>
      </c>
      <c r="C16" t="s">
        <v>42</v>
      </c>
      <c r="D16" t="s">
        <v>11</v>
      </c>
      <c r="E16" t="s">
        <v>43</v>
      </c>
      <c r="F16" t="s">
        <v>35</v>
      </c>
      <c r="G16" t="s">
        <v>28</v>
      </c>
      <c r="H16" t="s">
        <v>30</v>
      </c>
      <c r="I16" t="s">
        <v>44</v>
      </c>
      <c r="J16" t="s">
        <v>45</v>
      </c>
      <c r="K16" t="s">
        <v>9</v>
      </c>
      <c r="L16" t="s">
        <v>46</v>
      </c>
      <c r="M16" t="s">
        <v>7</v>
      </c>
    </row>
    <row r="17" spans="2:13">
      <c r="B17" t="s">
        <v>24</v>
      </c>
      <c r="C17" t="s">
        <v>47</v>
      </c>
      <c r="D17" t="s">
        <v>11</v>
      </c>
      <c r="E17" t="s">
        <v>48</v>
      </c>
      <c r="F17" t="s">
        <v>35</v>
      </c>
      <c r="G17" t="s">
        <v>28</v>
      </c>
      <c r="H17" t="s">
        <v>44</v>
      </c>
      <c r="I17" t="s">
        <v>49</v>
      </c>
      <c r="J17" t="s">
        <v>31</v>
      </c>
      <c r="K17" t="s">
        <v>9</v>
      </c>
      <c r="L17" t="s">
        <v>37</v>
      </c>
      <c r="M17" t="s">
        <v>7</v>
      </c>
    </row>
    <row r="18" spans="2:13">
      <c r="B18" t="s">
        <v>24</v>
      </c>
      <c r="C18" t="s">
        <v>50</v>
      </c>
      <c r="D18" t="s">
        <v>11</v>
      </c>
      <c r="E18" t="s">
        <v>51</v>
      </c>
      <c r="F18" t="s">
        <v>35</v>
      </c>
      <c r="G18" t="s">
        <v>28</v>
      </c>
      <c r="H18" t="s">
        <v>44</v>
      </c>
      <c r="I18" t="s">
        <v>49</v>
      </c>
      <c r="J18" t="s">
        <v>31</v>
      </c>
      <c r="K18" t="s">
        <v>9</v>
      </c>
      <c r="L18" t="s">
        <v>37</v>
      </c>
      <c r="M18" t="s">
        <v>7</v>
      </c>
    </row>
    <row r="19" spans="2:13">
      <c r="B19" t="s">
        <v>24</v>
      </c>
      <c r="C19" t="s">
        <v>52</v>
      </c>
      <c r="D19" t="s">
        <v>11</v>
      </c>
      <c r="E19" t="s">
        <v>53</v>
      </c>
      <c r="F19" t="s">
        <v>27</v>
      </c>
      <c r="G19" t="s">
        <v>28</v>
      </c>
      <c r="H19" t="s">
        <v>54</v>
      </c>
      <c r="I19" t="s">
        <v>55</v>
      </c>
      <c r="J19" t="s">
        <v>31</v>
      </c>
      <c r="K19" t="s">
        <v>9</v>
      </c>
      <c r="L19" t="s">
        <v>32</v>
      </c>
      <c r="M19" t="s">
        <v>7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A16" sqref="A16:A17"/>
    </sheetView>
  </sheetViews>
  <sheetFormatPr defaultColWidth="11" defaultRowHeight="14.25"/>
  <sheetData>
    <row r="1" spans="1:8">
      <c r="A1" s="3" t="s">
        <v>14</v>
      </c>
      <c r="B1" s="3" t="s">
        <v>19</v>
      </c>
      <c r="C1" s="3" t="s">
        <v>20</v>
      </c>
      <c r="D1" s="3" t="s">
        <v>22</v>
      </c>
      <c r="H1" t="s">
        <v>56</v>
      </c>
    </row>
    <row r="2" spans="1:9">
      <c r="A2" t="s">
        <v>25</v>
      </c>
      <c r="B2" t="s">
        <v>29</v>
      </c>
      <c r="C2" t="s">
        <v>30</v>
      </c>
      <c r="D2" s="4">
        <v>156</v>
      </c>
      <c r="E2" t="str">
        <f>VLOOKUP(A2,HOP!A:L,12,0)</f>
        <v>156.00</v>
      </c>
      <c r="F2" t="str">
        <f>VLOOKUP(A2,HOP!A:C,3,0)</f>
        <v>2952313</v>
      </c>
      <c r="G2">
        <f>D2-E2</f>
        <v>0</v>
      </c>
      <c r="H2" t="str">
        <f>$H$1&amp;F2</f>
        <v>，2952313</v>
      </c>
      <c r="I2" t="str">
        <f>VLOOKUP(A2,HOP!A:U,21,0)</f>
        <v>直采</v>
      </c>
    </row>
    <row r="3" spans="1:9">
      <c r="A3" t="s">
        <v>33</v>
      </c>
      <c r="B3" t="s">
        <v>30</v>
      </c>
      <c r="C3" t="s">
        <v>36</v>
      </c>
      <c r="D3" s="4">
        <v>170</v>
      </c>
      <c r="E3" t="str">
        <f>VLOOKUP(A3,HOP!A:L,12,0)</f>
        <v>170.00</v>
      </c>
      <c r="F3" t="str">
        <f>VLOOKUP(A3,HOP!A:C,3,0)</f>
        <v>2953312</v>
      </c>
      <c r="G3">
        <f t="shared" ref="G3:G9" si="0">D3-E3</f>
        <v>0</v>
      </c>
      <c r="H3" t="str">
        <f t="shared" ref="H3:H9" si="1">$H$1&amp;F3</f>
        <v>，2953312</v>
      </c>
      <c r="I3" t="str">
        <f>VLOOKUP(A3,HOP!A:U,21,0)</f>
        <v>直采</v>
      </c>
    </row>
    <row r="4" spans="1:9">
      <c r="A4" t="s">
        <v>38</v>
      </c>
      <c r="B4" t="s">
        <v>30</v>
      </c>
      <c r="C4" t="s">
        <v>36</v>
      </c>
      <c r="D4" s="4">
        <v>170</v>
      </c>
      <c r="E4" t="str">
        <f>VLOOKUP(A4,HOP!A:L,12,0)</f>
        <v>170.00</v>
      </c>
      <c r="F4" t="str">
        <f>VLOOKUP(A4,HOP!A:C,3,0)</f>
        <v>2953836</v>
      </c>
      <c r="G4">
        <f t="shared" si="0"/>
        <v>0</v>
      </c>
      <c r="H4" t="str">
        <f t="shared" si="1"/>
        <v>，2953836</v>
      </c>
      <c r="I4" t="str">
        <f>VLOOKUP(A4,HOP!A:U,21,0)</f>
        <v>直采</v>
      </c>
    </row>
    <row r="5" spans="1:9">
      <c r="A5" t="s">
        <v>40</v>
      </c>
      <c r="B5" t="s">
        <v>30</v>
      </c>
      <c r="C5" t="s">
        <v>36</v>
      </c>
      <c r="D5" s="4">
        <v>170</v>
      </c>
      <c r="E5" t="str">
        <f>VLOOKUP(A5,HOP!A:L,12,0)</f>
        <v>170.00</v>
      </c>
      <c r="F5" t="str">
        <f>VLOOKUP(A5,HOP!A:C,3,0)</f>
        <v>2954621</v>
      </c>
      <c r="G5">
        <f t="shared" si="0"/>
        <v>0</v>
      </c>
      <c r="H5" t="str">
        <f t="shared" si="1"/>
        <v>，2954621</v>
      </c>
      <c r="I5" t="str">
        <f>VLOOKUP(A5,HOP!A:U,21,0)</f>
        <v>直采</v>
      </c>
    </row>
    <row r="6" spans="1:9">
      <c r="A6" t="s">
        <v>42</v>
      </c>
      <c r="B6" t="s">
        <v>30</v>
      </c>
      <c r="C6" t="s">
        <v>44</v>
      </c>
      <c r="D6" s="4">
        <v>340</v>
      </c>
      <c r="E6" t="str">
        <f>VLOOKUP(A6,HOP!A:L,12,0)</f>
        <v>340.00</v>
      </c>
      <c r="F6" t="str">
        <f>VLOOKUP(A6,HOP!A:C,3,0)</f>
        <v>2954260</v>
      </c>
      <c r="G6">
        <f t="shared" si="0"/>
        <v>0</v>
      </c>
      <c r="H6" t="str">
        <f t="shared" si="1"/>
        <v>，2954260</v>
      </c>
      <c r="I6" t="str">
        <f>VLOOKUP(A6,HOP!A:U,21,0)</f>
        <v>直采</v>
      </c>
    </row>
    <row r="7" spans="1:9">
      <c r="A7" t="s">
        <v>47</v>
      </c>
      <c r="B7" t="s">
        <v>44</v>
      </c>
      <c r="C7" t="s">
        <v>49</v>
      </c>
      <c r="D7" s="4">
        <v>170</v>
      </c>
      <c r="E7" t="str">
        <f>VLOOKUP(A7,HOP!A:L,12,0)</f>
        <v>170.00</v>
      </c>
      <c r="F7" t="str">
        <f>VLOOKUP(A7,HOP!A:C,3,0)</f>
        <v>2960977</v>
      </c>
      <c r="G7">
        <f t="shared" si="0"/>
        <v>0</v>
      </c>
      <c r="H7" t="str">
        <f t="shared" si="1"/>
        <v>，2960977</v>
      </c>
      <c r="I7" t="str">
        <f>VLOOKUP(A7,HOP!A:U,21,0)</f>
        <v>直采</v>
      </c>
    </row>
    <row r="8" spans="1:9">
      <c r="A8" t="s">
        <v>50</v>
      </c>
      <c r="B8" t="s">
        <v>44</v>
      </c>
      <c r="C8" t="s">
        <v>49</v>
      </c>
      <c r="D8" s="4">
        <v>170</v>
      </c>
      <c r="E8" t="str">
        <f>VLOOKUP(A8,HOP!A:L,12,0)</f>
        <v>170.00</v>
      </c>
      <c r="F8" t="str">
        <f>VLOOKUP(A8,HOP!A:C,3,0)</f>
        <v>2960969</v>
      </c>
      <c r="G8">
        <f t="shared" si="0"/>
        <v>0</v>
      </c>
      <c r="H8" t="str">
        <f t="shared" si="1"/>
        <v>，2960969</v>
      </c>
      <c r="I8" t="str">
        <f>VLOOKUP(A8,HOP!A:U,21,0)</f>
        <v>直采</v>
      </c>
    </row>
    <row r="9" spans="1:9">
      <c r="A9" t="s">
        <v>52</v>
      </c>
      <c r="B9" t="s">
        <v>54</v>
      </c>
      <c r="C9" t="s">
        <v>55</v>
      </c>
      <c r="D9" s="4">
        <v>156</v>
      </c>
      <c r="E9" t="str">
        <f>VLOOKUP(A9,HOP!A:L,12,0)</f>
        <v>156.00</v>
      </c>
      <c r="F9" t="str">
        <f>VLOOKUP(A9,HOP!A:C,3,0)</f>
        <v>2968677</v>
      </c>
      <c r="G9">
        <f t="shared" si="0"/>
        <v>0</v>
      </c>
      <c r="H9" t="str">
        <f t="shared" si="1"/>
        <v>，2968677</v>
      </c>
      <c r="I9" t="str">
        <f>VLOOKUP(A9,HOP!A:U,21,0)</f>
        <v>直采</v>
      </c>
    </row>
    <row r="11" spans="4:4">
      <c r="D11">
        <f>SUM(D2:D10)</f>
        <v>1502</v>
      </c>
    </row>
    <row r="12" spans="4:4">
      <c r="D12" s="5" t="s">
        <v>8</v>
      </c>
    </row>
    <row r="16" spans="1:1">
      <c r="A16" t="s">
        <v>57</v>
      </c>
    </row>
    <row r="17" spans="1:1">
      <c r="A17" t="s">
        <v>58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63</v>
      </c>
      <c r="F1" s="2" t="s">
        <v>19</v>
      </c>
      <c r="G1" s="2" t="s">
        <v>20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1" t="s">
        <v>52</v>
      </c>
      <c r="B2" s="1" t="s">
        <v>79</v>
      </c>
      <c r="C2" s="1" t="s">
        <v>80</v>
      </c>
      <c r="D2" s="1" t="s">
        <v>10</v>
      </c>
      <c r="E2" s="1" t="s">
        <v>53</v>
      </c>
      <c r="F2" s="1" t="s">
        <v>79</v>
      </c>
      <c r="G2" s="1" t="s">
        <v>81</v>
      </c>
      <c r="H2" s="1" t="s">
        <v>82</v>
      </c>
      <c r="I2" s="1" t="s">
        <v>32</v>
      </c>
      <c r="J2" s="1" t="s">
        <v>83</v>
      </c>
      <c r="K2" s="1" t="s">
        <v>32</v>
      </c>
      <c r="L2" s="1" t="s">
        <v>32</v>
      </c>
      <c r="M2" s="1" t="s">
        <v>84</v>
      </c>
      <c r="N2" s="1" t="s">
        <v>84</v>
      </c>
      <c r="O2" s="1" t="s">
        <v>7</v>
      </c>
      <c r="P2" s="1" t="s">
        <v>85</v>
      </c>
      <c r="Q2" s="1" t="s">
        <v>86</v>
      </c>
      <c r="R2" s="1" t="s">
        <v>87</v>
      </c>
      <c r="S2" s="1" t="s">
        <v>88</v>
      </c>
      <c r="T2" s="1" t="s">
        <v>89</v>
      </c>
      <c r="U2" s="1" t="s">
        <v>90</v>
      </c>
      <c r="V2" s="1" t="s">
        <v>91</v>
      </c>
    </row>
    <row r="3" s="1" customFormat="1" spans="1:22">
      <c r="A3" s="1" t="s">
        <v>47</v>
      </c>
      <c r="B3" s="1" t="s">
        <v>92</v>
      </c>
      <c r="C3" s="1" t="s">
        <v>93</v>
      </c>
      <c r="D3" s="1" t="s">
        <v>10</v>
      </c>
      <c r="E3" s="1" t="s">
        <v>48</v>
      </c>
      <c r="F3" s="1" t="s">
        <v>92</v>
      </c>
      <c r="G3" s="1" t="s">
        <v>94</v>
      </c>
      <c r="H3" s="1" t="s">
        <v>82</v>
      </c>
      <c r="I3" s="1" t="s">
        <v>37</v>
      </c>
      <c r="J3" s="1" t="s">
        <v>83</v>
      </c>
      <c r="K3" s="1" t="s">
        <v>37</v>
      </c>
      <c r="L3" s="1" t="s">
        <v>37</v>
      </c>
      <c r="M3" s="1" t="s">
        <v>84</v>
      </c>
      <c r="N3" s="1" t="s">
        <v>84</v>
      </c>
      <c r="O3" s="1" t="s">
        <v>7</v>
      </c>
      <c r="P3" s="1" t="s">
        <v>85</v>
      </c>
      <c r="Q3" s="1" t="s">
        <v>86</v>
      </c>
      <c r="R3" s="1" t="s">
        <v>95</v>
      </c>
      <c r="S3" s="1" t="s">
        <v>88</v>
      </c>
      <c r="T3" s="1" t="s">
        <v>89</v>
      </c>
      <c r="U3" s="1" t="s">
        <v>90</v>
      </c>
      <c r="V3" s="1" t="s">
        <v>91</v>
      </c>
    </row>
    <row r="4" s="1" customFormat="1" spans="1:22">
      <c r="A4" s="1" t="s">
        <v>50</v>
      </c>
      <c r="B4" s="1" t="s">
        <v>92</v>
      </c>
      <c r="C4" s="1" t="s">
        <v>96</v>
      </c>
      <c r="D4" s="1" t="s">
        <v>10</v>
      </c>
      <c r="E4" s="1" t="s">
        <v>51</v>
      </c>
      <c r="F4" s="1" t="s">
        <v>92</v>
      </c>
      <c r="G4" s="1" t="s">
        <v>94</v>
      </c>
      <c r="H4" s="1" t="s">
        <v>82</v>
      </c>
      <c r="I4" s="1" t="s">
        <v>37</v>
      </c>
      <c r="J4" s="1" t="s">
        <v>83</v>
      </c>
      <c r="K4" s="1" t="s">
        <v>37</v>
      </c>
      <c r="L4" s="1" t="s">
        <v>37</v>
      </c>
      <c r="M4" s="1" t="s">
        <v>84</v>
      </c>
      <c r="N4" s="1" t="s">
        <v>84</v>
      </c>
      <c r="O4" s="1" t="s">
        <v>7</v>
      </c>
      <c r="P4" s="1" t="s">
        <v>85</v>
      </c>
      <c r="Q4" s="1" t="s">
        <v>86</v>
      </c>
      <c r="R4" s="1" t="s">
        <v>97</v>
      </c>
      <c r="S4" s="1" t="s">
        <v>88</v>
      </c>
      <c r="T4" s="1" t="s">
        <v>89</v>
      </c>
      <c r="U4" s="1" t="s">
        <v>90</v>
      </c>
      <c r="V4" s="1" t="s">
        <v>91</v>
      </c>
    </row>
    <row r="5" s="1" customFormat="1" spans="1:22">
      <c r="A5" s="1" t="s">
        <v>40</v>
      </c>
      <c r="B5" s="1" t="s">
        <v>98</v>
      </c>
      <c r="C5" s="1" t="s">
        <v>99</v>
      </c>
      <c r="D5" s="1" t="s">
        <v>10</v>
      </c>
      <c r="E5" s="1" t="s">
        <v>41</v>
      </c>
      <c r="F5" s="1" t="s">
        <v>98</v>
      </c>
      <c r="G5" s="1" t="s">
        <v>100</v>
      </c>
      <c r="H5" s="1" t="s">
        <v>82</v>
      </c>
      <c r="I5" s="1" t="s">
        <v>37</v>
      </c>
      <c r="J5" s="1" t="s">
        <v>83</v>
      </c>
      <c r="K5" s="1" t="s">
        <v>37</v>
      </c>
      <c r="L5" s="1" t="s">
        <v>37</v>
      </c>
      <c r="M5" s="1" t="s">
        <v>84</v>
      </c>
      <c r="N5" s="1" t="s">
        <v>84</v>
      </c>
      <c r="O5" s="1" t="s">
        <v>7</v>
      </c>
      <c r="P5" s="1" t="s">
        <v>85</v>
      </c>
      <c r="Q5" s="1" t="s">
        <v>86</v>
      </c>
      <c r="R5" s="1" t="s">
        <v>101</v>
      </c>
      <c r="S5" s="1" t="s">
        <v>88</v>
      </c>
      <c r="T5" s="1" t="s">
        <v>89</v>
      </c>
      <c r="U5" s="1" t="s">
        <v>90</v>
      </c>
      <c r="V5" s="1" t="s">
        <v>91</v>
      </c>
    </row>
    <row r="6" s="1" customFormat="1" spans="1:22">
      <c r="A6" s="1" t="s">
        <v>42</v>
      </c>
      <c r="B6" s="1" t="s">
        <v>98</v>
      </c>
      <c r="C6" s="1" t="s">
        <v>102</v>
      </c>
      <c r="D6" s="1" t="s">
        <v>10</v>
      </c>
      <c r="E6" s="1" t="s">
        <v>43</v>
      </c>
      <c r="F6" s="1" t="s">
        <v>98</v>
      </c>
      <c r="G6" s="1" t="s">
        <v>92</v>
      </c>
      <c r="H6" s="1" t="s">
        <v>82</v>
      </c>
      <c r="I6" s="1" t="s">
        <v>46</v>
      </c>
      <c r="J6" s="1" t="s">
        <v>83</v>
      </c>
      <c r="K6" s="1" t="s">
        <v>46</v>
      </c>
      <c r="L6" s="1" t="s">
        <v>46</v>
      </c>
      <c r="M6" s="1" t="s">
        <v>84</v>
      </c>
      <c r="N6" s="1" t="s">
        <v>84</v>
      </c>
      <c r="O6" s="1" t="s">
        <v>7</v>
      </c>
      <c r="P6" s="1" t="s">
        <v>85</v>
      </c>
      <c r="Q6" s="1" t="s">
        <v>86</v>
      </c>
      <c r="R6" s="1" t="s">
        <v>103</v>
      </c>
      <c r="S6" s="1" t="s">
        <v>88</v>
      </c>
      <c r="T6" s="1" t="s">
        <v>89</v>
      </c>
      <c r="U6" s="1" t="s">
        <v>90</v>
      </c>
      <c r="V6" s="1" t="s">
        <v>91</v>
      </c>
    </row>
    <row r="7" s="1" customFormat="1" spans="1:22">
      <c r="A7" s="1" t="s">
        <v>38</v>
      </c>
      <c r="B7" s="1" t="s">
        <v>98</v>
      </c>
      <c r="C7" s="1" t="s">
        <v>104</v>
      </c>
      <c r="D7" s="1" t="s">
        <v>10</v>
      </c>
      <c r="E7" s="1" t="s">
        <v>39</v>
      </c>
      <c r="F7" s="1" t="s">
        <v>98</v>
      </c>
      <c r="G7" s="1" t="s">
        <v>100</v>
      </c>
      <c r="H7" s="1" t="s">
        <v>82</v>
      </c>
      <c r="I7" s="1" t="s">
        <v>37</v>
      </c>
      <c r="J7" s="1" t="s">
        <v>83</v>
      </c>
      <c r="K7" s="1" t="s">
        <v>37</v>
      </c>
      <c r="L7" s="1" t="s">
        <v>37</v>
      </c>
      <c r="M7" s="1" t="s">
        <v>84</v>
      </c>
      <c r="N7" s="1" t="s">
        <v>84</v>
      </c>
      <c r="O7" s="1" t="s">
        <v>7</v>
      </c>
      <c r="P7" s="1" t="s">
        <v>85</v>
      </c>
      <c r="Q7" s="1" t="s">
        <v>86</v>
      </c>
      <c r="R7" s="1" t="s">
        <v>105</v>
      </c>
      <c r="S7" s="1" t="s">
        <v>88</v>
      </c>
      <c r="T7" s="1" t="s">
        <v>89</v>
      </c>
      <c r="U7" s="1" t="s">
        <v>90</v>
      </c>
      <c r="V7" s="1" t="s">
        <v>91</v>
      </c>
    </row>
    <row r="8" s="1" customFormat="1" spans="1:22">
      <c r="A8" s="1" t="s">
        <v>33</v>
      </c>
      <c r="B8" s="1" t="s">
        <v>98</v>
      </c>
      <c r="C8" s="1" t="s">
        <v>106</v>
      </c>
      <c r="D8" s="1" t="s">
        <v>10</v>
      </c>
      <c r="E8" s="1" t="s">
        <v>34</v>
      </c>
      <c r="F8" s="1" t="s">
        <v>98</v>
      </c>
      <c r="G8" s="1" t="s">
        <v>100</v>
      </c>
      <c r="H8" s="1" t="s">
        <v>82</v>
      </c>
      <c r="I8" s="1" t="s">
        <v>37</v>
      </c>
      <c r="J8" s="1" t="s">
        <v>83</v>
      </c>
      <c r="K8" s="1" t="s">
        <v>37</v>
      </c>
      <c r="L8" s="1" t="s">
        <v>37</v>
      </c>
      <c r="M8" s="1" t="s">
        <v>84</v>
      </c>
      <c r="N8" s="1" t="s">
        <v>84</v>
      </c>
      <c r="O8" s="1" t="s">
        <v>7</v>
      </c>
      <c r="P8" s="1" t="s">
        <v>85</v>
      </c>
      <c r="Q8" s="1" t="s">
        <v>86</v>
      </c>
      <c r="R8" s="1" t="s">
        <v>107</v>
      </c>
      <c r="S8" s="1" t="s">
        <v>88</v>
      </c>
      <c r="T8" s="1" t="s">
        <v>89</v>
      </c>
      <c r="U8" s="1" t="s">
        <v>90</v>
      </c>
      <c r="V8" s="1" t="s">
        <v>91</v>
      </c>
    </row>
    <row r="9" s="1" customFormat="1" spans="1:22">
      <c r="A9" s="1" t="s">
        <v>25</v>
      </c>
      <c r="B9" s="1" t="s">
        <v>108</v>
      </c>
      <c r="C9" s="1" t="s">
        <v>109</v>
      </c>
      <c r="D9" s="1" t="s">
        <v>10</v>
      </c>
      <c r="E9" s="1" t="s">
        <v>26</v>
      </c>
      <c r="F9" s="1" t="s">
        <v>108</v>
      </c>
      <c r="G9" s="1" t="s">
        <v>98</v>
      </c>
      <c r="H9" s="1" t="s">
        <v>82</v>
      </c>
      <c r="I9" s="1" t="s">
        <v>32</v>
      </c>
      <c r="J9" s="1" t="s">
        <v>83</v>
      </c>
      <c r="K9" s="1" t="s">
        <v>32</v>
      </c>
      <c r="L9" s="1" t="s">
        <v>32</v>
      </c>
      <c r="M9" s="1" t="s">
        <v>84</v>
      </c>
      <c r="N9" s="1" t="s">
        <v>84</v>
      </c>
      <c r="O9" s="1" t="s">
        <v>7</v>
      </c>
      <c r="P9" s="1" t="s">
        <v>85</v>
      </c>
      <c r="Q9" s="1" t="s">
        <v>86</v>
      </c>
      <c r="R9" s="1" t="s">
        <v>110</v>
      </c>
      <c r="S9" s="1" t="s">
        <v>88</v>
      </c>
      <c r="T9" s="1" t="s">
        <v>89</v>
      </c>
      <c r="U9" s="1" t="s">
        <v>90</v>
      </c>
      <c r="V9" s="1" t="s">
        <v>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2023-01-28T06:10:20Z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702CA6C4B2F84F7C82EF4B0AD38EE3E7</vt:lpwstr>
  </property>
  <property fmtid="{D5CDD505-2E9C-101B-9397-08002B2CF9AE}" pid="3" name="KSOProductBuildVer">
    <vt:lpwstr>2052-11.1.0.13703</vt:lpwstr>
  </property>
</Properties>
</file>