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 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<sst xmlns="http://schemas.openxmlformats.org/spreadsheetml/2006/main" count="359" uniqueCount="158">
  <si>
    <t>去哪儿网酒店预付对账单</t>
  </si>
  <si>
    <t>供应商名称：</t>
  </si>
  <si>
    <t>汇趣住</t>
  </si>
  <si>
    <t>结算周期：</t>
  </si>
  <si>
    <t>2023-01-29至2023-01-30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</si>
  <si>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</si>
  <si>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</si>
  <si>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</si>
  <si>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</si>
  <si>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</si>
  <si>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</si>
  <si>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</si>
  <si>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</si>
  <si>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</si>
  <si>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</si>
  <si>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</si>
  <si>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</si>
  <si>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</si>
  <si>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</si>
  <si>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</si>
  <si>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¥3,818.00</t>
  </si>
  <si>
    <t>¥510.00</t>
  </si>
  <si>
    <t>¥3,308.00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</si>
  <si>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</si>
  <si>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</si>
  <si>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</si>
  <si>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</si>
  <si>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</si>
  <si>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</si>
  <si>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</si>
  <si>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</si>
  <si>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</si>
  <si>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</si>
  <si>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</si>
  <si>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</si>
  <si>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</si>
  <si>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</si>
  <si>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</si>
  <si>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</si>
  <si>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</si>
  <si>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</si>
  <si>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</si>
  <si>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</si>
  <si>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</si>
  <si>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</si>
  <si>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</si>
  <si>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</si>
  <si>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</si>
  <si>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</si>
  <si>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</si>
  <si>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</si>
  <si>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</si>
  <si>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</si>
  <si>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</si>
  <si>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</si>
  <si>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</si>
  <si>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</si>
  <si>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</si>
  <si>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</si>
  <si>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</si>
  <si>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</si>
  <si>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</si>
  <si>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</si>
  <si>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</si>
  <si>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</si>
  <si>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</si>
  <si>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</si>
  <si>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</si>
  <si>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</si>
  <si>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</si>
  <si>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103257052813</t>
  </si>
  <si>
    <t>酒店预付</t>
  </si>
  <si>
    <t>否</t>
  </si>
  <si>
    <t>普通</t>
  </si>
  <si>
    <t>381669091</t>
  </si>
  <si>
    <t>广州瑰丽酒店</t>
  </si>
  <si>
    <t>1639468</t>
  </si>
  <si>
    <t>蒋晨波</t>
  </si>
  <si>
    <t>2023-01-29</t>
  </si>
  <si>
    <t>2023-01-30</t>
  </si>
  <si>
    <t>¥3,338.00</t>
  </si>
  <si>
    <t>¥436.00</t>
  </si>
  <si>
    <t>¥2,902.00</t>
  </si>
  <si>
    <t>尊贵大床客房</t>
  </si>
  <si>
    <t>WEBSITE</t>
  </si>
  <si>
    <t>103257409581</t>
  </si>
  <si>
    <t>389094225</t>
  </si>
  <si>
    <t>汉庭优佳酒店(南京江东北路店)</t>
  </si>
  <si>
    <t>王震宇|王震宇</t>
  </si>
  <si>
    <t>¥480.00</t>
  </si>
  <si>
    <t>¥74.00</t>
  </si>
  <si>
    <t>¥406.00</t>
  </si>
  <si>
    <t>优佳景观双床房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</si>
  <si>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</si>
  <si>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</si>
  <si>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</si>
  <si>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</si>
  <si>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</si>
  <si>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</si>
  <si>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</si>
  <si>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</si>
  <si>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</si>
  <si>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</si>
  <si>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</si>
  <si>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A230131100527481</t>
  </si>
  <si>
    <t>A230131100554481</t>
  </si>
  <si>
    <r>
      <t>总计：</t>
    </r>
    <r>
      <rPr>
        <sz val="10"/>
        <rFont val="Arial"/>
        <charset val="134"/>
      </rPr>
      <t>3308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</si>
  <si>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</si>
  <si>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</si>
  <si>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</si>
  <si>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</si>
  <si>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</si>
  <si>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</si>
  <si>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</si>
  <si>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</si>
  <si>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</si>
  <si>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</si>
  <si>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</si>
  <si>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</si>
  <si>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</si>
  <si>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</si>
  <si>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</si>
  <si>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</si>
  <si>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</si>
  <si>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</si>
  <si>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103257269065</t>
  </si>
  <si>
    <t>2988003</t>
  </si>
  <si>
    <t>重庆凯宾斯基酒店</t>
  </si>
  <si>
    <t>唐春艳</t>
  </si>
  <si>
    <t>--</t>
  </si>
  <si>
    <t>647.00</t>
  </si>
  <si>
    <t>RMB</t>
  </si>
  <si>
    <t>0.00</t>
  </si>
  <si>
    <t>-647</t>
  </si>
  <si>
    <t>汇趣住国内直连</t>
  </si>
  <si>
    <t>01.011247</t>
  </si>
  <si>
    <t>2023-01-29 20:46:23</t>
  </si>
  <si>
    <t>直连</t>
  </si>
  <si>
    <t>中国</t>
  </si>
  <si>
    <t>103257731180</t>
  </si>
  <si>
    <t>2987836</t>
  </si>
  <si>
    <t>李锦竹</t>
  </si>
  <si>
    <t>2023-01-29 19:37:52</t>
  </si>
  <si>
    <t>2987129</t>
  </si>
  <si>
    <t>王震宇,王震宇</t>
  </si>
  <si>
    <t>406.00</t>
  </si>
  <si>
    <t>0</t>
  </si>
  <si>
    <t>2023-01-29 15:29:29</t>
  </si>
  <si>
    <t>103257793312</t>
  </si>
  <si>
    <t>2987114</t>
  </si>
  <si>
    <t>北京诺富特和平宾馆</t>
  </si>
  <si>
    <t>田静,谭雯汶</t>
  </si>
  <si>
    <t>1114.00</t>
  </si>
  <si>
    <t>2023-01-29 15:24:35</t>
  </si>
  <si>
    <t>2986312</t>
  </si>
  <si>
    <t>2902.00</t>
  </si>
  <si>
    <t>2023-01-29 09:29:42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</si>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</sst>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C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2902</v>
      </c>
      <c r="E2" t="str">
        <f>VLOOKUP(A2,HOP!A:L,12,0)</f>
        <v>2902.00</v>
      </c>
      <c r="F2" t="str">
        <f>VLOOKUP(A2,HOP!A:C,3,0)</f>
        <v>2986312</v>
      </c>
      <c r="G2">
        <f>D2-E2</f>
        <v>0</v>
      </c>
      <c r="H2" t="str">
        <f>$H$1&amp;F2</f>
        <v>，2986312</v>
      </c>
      <c r="I2" t="str">
        <f>VLOOKUP(A2,HOP!A:U,21,0)</f>
        <v>直采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406</v>
      </c>
      <c r="E3" t="str">
        <f>VLOOKUP(A3,HOP!A:L,12,0)</f>
        <v>406.00</v>
      </c>
      <c r="F3" t="str">
        <f>VLOOKUP(A3,HOP!A:C,3,0)</f>
        <v>2987129</v>
      </c>
      <c r="G3">
        <f>D3-E3</f>
        <v>0</v>
      </c>
      <c r="H3" t="str">
        <f>$H$1&amp;F3</f>
        <v>，2987129</v>
      </c>
      <c r="I3" t="str">
        <f>VLOOKUP(A3,HOP!A:U,21,0)</f>
        <v>直连</v>
      </c>
    </row>
    <row r="5" spans="4:4">
      <c r="D5" s="3">
        <f>SUM(D2:D4)</f>
        <v>3308</v>
      </c>
    </row>
    <row r="7" ht="14.25" spans="4:4">
      <c r="D7" s="8" t="s">
        <v>22</v>
      </c>
    </row>
    <row r="11" spans="1:3">
      <c r="A11" t="s">
        <v>104</v>
      </c>
      <c r="C11">
        <v>2902</v>
      </c>
    </row>
    <row r="12" spans="1:3">
      <c r="A12" t="s">
        <v>105</v>
      </c>
      <c r="C12">
        <v>406</v>
      </c>
    </row>
    <row r="13" spans="1:3">
      <c r="A13" s="5" t="s">
        <v>106</v>
      </c>
      <c r="C13">
        <f>SUM(C11:C12)</f>
        <v>3308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A$1:A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78</v>
      </c>
      <c r="C2" s="1" t="s">
        <v>126</v>
      </c>
      <c r="D2" s="1" t="s">
        <v>127</v>
      </c>
      <c r="E2" s="1" t="s">
        <v>128</v>
      </c>
      <c r="F2" s="1" t="s">
        <v>78</v>
      </c>
      <c r="G2" s="1" t="s">
        <v>79</v>
      </c>
      <c r="H2" s="1" t="s">
        <v>129</v>
      </c>
      <c r="I2" s="1" t="s">
        <v>130</v>
      </c>
      <c r="J2" s="1" t="s">
        <v>131</v>
      </c>
      <c r="K2" s="1" t="s">
        <v>130</v>
      </c>
      <c r="L2" s="1" t="s">
        <v>132</v>
      </c>
      <c r="M2" s="1" t="s">
        <v>133</v>
      </c>
      <c r="N2" s="1" t="s">
        <v>133</v>
      </c>
      <c r="O2" s="1" t="s">
        <v>132</v>
      </c>
      <c r="P2" s="1" t="s">
        <v>134</v>
      </c>
      <c r="Q2" s="1" t="s">
        <v>135</v>
      </c>
      <c r="R2" s="1" t="s">
        <v>136</v>
      </c>
      <c r="S2" s="1" t="s">
        <v>72</v>
      </c>
      <c r="T2" s="1" t="s">
        <v>34</v>
      </c>
      <c r="U2" s="1" t="s">
        <v>137</v>
      </c>
      <c r="V2" s="1" t="s">
        <v>138</v>
      </c>
    </row>
    <row r="3" s="1" customFormat="1" spans="1:22">
      <c r="A3" s="1" t="s">
        <v>139</v>
      </c>
      <c r="B3" s="1" t="s">
        <v>78</v>
      </c>
      <c r="C3" s="1" t="s">
        <v>140</v>
      </c>
      <c r="D3" s="1" t="s">
        <v>127</v>
      </c>
      <c r="E3" s="1" t="s">
        <v>141</v>
      </c>
      <c r="F3" s="1" t="s">
        <v>78</v>
      </c>
      <c r="G3" s="1" t="s">
        <v>79</v>
      </c>
      <c r="H3" s="1" t="s">
        <v>129</v>
      </c>
      <c r="I3" s="1" t="s">
        <v>130</v>
      </c>
      <c r="J3" s="1" t="s">
        <v>131</v>
      </c>
      <c r="K3" s="1" t="s">
        <v>130</v>
      </c>
      <c r="L3" s="1" t="s">
        <v>132</v>
      </c>
      <c r="M3" s="1" t="s">
        <v>133</v>
      </c>
      <c r="N3" s="1" t="s">
        <v>133</v>
      </c>
      <c r="O3" s="1" t="s">
        <v>132</v>
      </c>
      <c r="P3" s="1" t="s">
        <v>134</v>
      </c>
      <c r="Q3" s="1" t="s">
        <v>135</v>
      </c>
      <c r="R3" s="1" t="s">
        <v>142</v>
      </c>
      <c r="S3" s="1" t="s">
        <v>72</v>
      </c>
      <c r="T3" s="1" t="s">
        <v>34</v>
      </c>
      <c r="U3" s="1" t="s">
        <v>137</v>
      </c>
      <c r="V3" s="1" t="s">
        <v>138</v>
      </c>
    </row>
    <row r="4" s="1" customFormat="1" spans="1:22">
      <c r="A4" s="1" t="s">
        <v>85</v>
      </c>
      <c r="B4" s="1" t="s">
        <v>78</v>
      </c>
      <c r="C4" s="1" t="s">
        <v>143</v>
      </c>
      <c r="D4" s="1" t="s">
        <v>87</v>
      </c>
      <c r="E4" s="1" t="s">
        <v>144</v>
      </c>
      <c r="F4" s="1" t="s">
        <v>78</v>
      </c>
      <c r="G4" s="1" t="s">
        <v>79</v>
      </c>
      <c r="H4" s="1" t="s">
        <v>129</v>
      </c>
      <c r="I4" s="1" t="s">
        <v>145</v>
      </c>
      <c r="J4" s="1" t="s">
        <v>131</v>
      </c>
      <c r="K4" s="1" t="s">
        <v>145</v>
      </c>
      <c r="L4" s="1" t="s">
        <v>145</v>
      </c>
      <c r="M4" s="1" t="s">
        <v>146</v>
      </c>
      <c r="N4" s="1" t="s">
        <v>146</v>
      </c>
      <c r="O4" s="1" t="s">
        <v>132</v>
      </c>
      <c r="P4" s="1" t="s">
        <v>134</v>
      </c>
      <c r="Q4" s="1" t="s">
        <v>135</v>
      </c>
      <c r="R4" s="1" t="s">
        <v>147</v>
      </c>
      <c r="S4" s="1" t="s">
        <v>72</v>
      </c>
      <c r="T4" s="1" t="s">
        <v>34</v>
      </c>
      <c r="U4" s="1" t="s">
        <v>137</v>
      </c>
      <c r="V4" s="1" t="s">
        <v>138</v>
      </c>
    </row>
    <row r="5" s="1" customFormat="1" spans="1:22">
      <c r="A5" s="1" t="s">
        <v>148</v>
      </c>
      <c r="B5" s="1" t="s">
        <v>78</v>
      </c>
      <c r="C5" s="1" t="s">
        <v>149</v>
      </c>
      <c r="D5" s="1" t="s">
        <v>150</v>
      </c>
      <c r="E5" s="1" t="s">
        <v>151</v>
      </c>
      <c r="F5" s="1" t="s">
        <v>78</v>
      </c>
      <c r="G5" s="1" t="s">
        <v>79</v>
      </c>
      <c r="H5" s="1" t="s">
        <v>129</v>
      </c>
      <c r="I5" s="1" t="s">
        <v>152</v>
      </c>
      <c r="J5" s="1" t="s">
        <v>131</v>
      </c>
      <c r="K5" s="1" t="s">
        <v>152</v>
      </c>
      <c r="L5" s="1" t="s">
        <v>152</v>
      </c>
      <c r="M5" s="1" t="s">
        <v>146</v>
      </c>
      <c r="N5" s="1" t="s">
        <v>146</v>
      </c>
      <c r="O5" s="1" t="s">
        <v>132</v>
      </c>
      <c r="P5" s="1" t="s">
        <v>134</v>
      </c>
      <c r="Q5" s="1" t="s">
        <v>135</v>
      </c>
      <c r="R5" s="1" t="s">
        <v>153</v>
      </c>
      <c r="S5" s="1" t="s">
        <v>72</v>
      </c>
      <c r="T5" s="1" t="s">
        <v>34</v>
      </c>
      <c r="U5" s="1" t="s">
        <v>137</v>
      </c>
      <c r="V5" s="1" t="s">
        <v>138</v>
      </c>
    </row>
    <row r="6" s="1" customFormat="1" spans="1:22">
      <c r="A6" s="1" t="s">
        <v>70</v>
      </c>
      <c r="B6" s="1" t="s">
        <v>78</v>
      </c>
      <c r="C6" s="1" t="s">
        <v>154</v>
      </c>
      <c r="D6" s="1" t="s">
        <v>75</v>
      </c>
      <c r="E6" s="1" t="s">
        <v>77</v>
      </c>
      <c r="F6" s="1" t="s">
        <v>78</v>
      </c>
      <c r="G6" s="1" t="s">
        <v>79</v>
      </c>
      <c r="H6" s="1" t="s">
        <v>129</v>
      </c>
      <c r="I6" s="1" t="s">
        <v>155</v>
      </c>
      <c r="J6" s="1" t="s">
        <v>131</v>
      </c>
      <c r="K6" s="1" t="s">
        <v>155</v>
      </c>
      <c r="L6" s="1" t="s">
        <v>155</v>
      </c>
      <c r="M6" s="1" t="s">
        <v>146</v>
      </c>
      <c r="N6" s="1" t="s">
        <v>146</v>
      </c>
      <c r="O6" s="1" t="s">
        <v>132</v>
      </c>
      <c r="P6" s="1" t="s">
        <v>134</v>
      </c>
      <c r="Q6" s="1" t="s">
        <v>135</v>
      </c>
      <c r="R6" s="1" t="s">
        <v>156</v>
      </c>
      <c r="S6" s="1" t="s">
        <v>72</v>
      </c>
      <c r="T6" s="1" t="s">
        <v>34</v>
      </c>
      <c r="U6" s="1" t="s">
        <v>157</v>
      </c>
      <c r="V6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 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2023-01-31T02:06:44Z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0810615A4D6D4FA28914A3737A24A3C7</vt:lpwstr>
  </property>
</Properties>
</file>