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对账!$A$1:$H$19</definedName>
  </definedNames>
  <calcPr calcId="144525"/>
</workbook>
</file>

<file path=xl/sharedStrings.xml><?xml version="1.0" encoding="utf-8"?>
<sst xmlns="http://schemas.openxmlformats.org/spreadsheetml/2006/main" count="1039" uniqueCount="285">
  <si>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</si>
  <si>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</si>
  <si>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</si>
  <si>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</si>
  <si>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</si>
  <si>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</si>
  <si>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</si>
  <si>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</si>
  <si>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</si>
  <si>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20230123-20230129</t>
  </si>
  <si>
    <t>广州汇登信息科技有限公司（直连）</t>
  </si>
  <si>
    <t>4319408</t>
  </si>
  <si>
    <t>15207.00</t>
  </si>
  <si>
    <t>-467.00</t>
  </si>
  <si>
    <t>0.00</t>
  </si>
  <si>
    <t>14740.00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</si>
  <si>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</si>
  <si>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</si>
  <si>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</si>
  <si>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</si>
  <si>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</si>
  <si>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</si>
  <si>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</si>
  <si>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</si>
  <si>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</si>
  <si>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</si>
  <si>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</si>
  <si>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</si>
  <si>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</si>
  <si>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</si>
  <si>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</si>
  <si>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</si>
  <si>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4908936323019379743</t>
  </si>
  <si>
    <t>文昌南国温德姆花园酒店</t>
  </si>
  <si>
    <t>文昌市</t>
  </si>
  <si>
    <t>本期应结</t>
  </si>
  <si>
    <t>2023-01-22~2023-01-23</t>
  </si>
  <si>
    <t>温德姆海景大床房</t>
  </si>
  <si>
    <t>Zhou/Zhou</t>
  </si>
  <si>
    <t>1</t>
  </si>
  <si>
    <t>底价结算</t>
  </si>
  <si>
    <t>861.00</t>
  </si>
  <si>
    <t>95.67</t>
  </si>
  <si>
    <t>2969321</t>
  </si>
  <si>
    <t>1103456</t>
  </si>
  <si>
    <t>4908936323285895264</t>
  </si>
  <si>
    <t>佛山顺德新世界酒店</t>
  </si>
  <si>
    <t>佛山市</t>
  </si>
  <si>
    <t>高级双床房</t>
  </si>
  <si>
    <t>温丁梅</t>
  </si>
  <si>
    <t>461.00</t>
  </si>
  <si>
    <t>51.22</t>
  </si>
  <si>
    <t>2969894</t>
  </si>
  <si>
    <t>401991</t>
  </si>
  <si>
    <t>4908936323263849598</t>
  </si>
  <si>
    <t>豪华大床房</t>
  </si>
  <si>
    <t>张瑞男</t>
  </si>
  <si>
    <t>481.00</t>
  </si>
  <si>
    <t>53.44</t>
  </si>
  <si>
    <t>2970293</t>
  </si>
  <si>
    <t>4908936293542680745</t>
  </si>
  <si>
    <t>吕琤琤</t>
  </si>
  <si>
    <t>456.00</t>
  </si>
  <si>
    <t>50.67</t>
  </si>
  <si>
    <t>2958442</t>
  </si>
  <si>
    <t>4908936320120564504</t>
  </si>
  <si>
    <t>何康</t>
  </si>
  <si>
    <t>2968552</t>
  </si>
  <si>
    <t>4908936335094888559</t>
  </si>
  <si>
    <t>黄金海景大酒店（滨海大道店）</t>
  </si>
  <si>
    <t>海口市</t>
  </si>
  <si>
    <t>2023-01-24~2023-01-25</t>
  </si>
  <si>
    <t>标准双床房</t>
  </si>
  <si>
    <t>刘丽丽</t>
  </si>
  <si>
    <t>400.00</t>
  </si>
  <si>
    <t>44.44</t>
  </si>
  <si>
    <t>2972092</t>
  </si>
  <si>
    <t>1103030</t>
  </si>
  <si>
    <t>4908936224593834960</t>
  </si>
  <si>
    <t>广州瑰丽酒店</t>
  </si>
  <si>
    <t>广州市</t>
  </si>
  <si>
    <t>2023-01-25~2023-01-26</t>
  </si>
  <si>
    <t>豪华大床房【标准价】</t>
  </si>
  <si>
    <t>赵依君</t>
  </si>
  <si>
    <t>2495.00</t>
  </si>
  <si>
    <t>277.22</t>
  </si>
  <si>
    <t>2934344</t>
  </si>
  <si>
    <t>1074333</t>
  </si>
  <si>
    <t>4908936360404815082</t>
  </si>
  <si>
    <t>豪华双床间</t>
  </si>
  <si>
    <t>杨晓辉</t>
  </si>
  <si>
    <t>443.00</t>
  </si>
  <si>
    <t>49.22</t>
  </si>
  <si>
    <t>2977850</t>
  </si>
  <si>
    <t>4908936361216805551</t>
  </si>
  <si>
    <t>上海虹桥雅辰缇酒店</t>
  </si>
  <si>
    <t>上海市</t>
  </si>
  <si>
    <t>标准房</t>
  </si>
  <si>
    <t>项裕斌</t>
  </si>
  <si>
    <t>297.00</t>
  </si>
  <si>
    <t>33.00</t>
  </si>
  <si>
    <t>2977878</t>
  </si>
  <si>
    <t>443501</t>
  </si>
  <si>
    <t>4908936274030333869</t>
  </si>
  <si>
    <t>2023-01-22~2023-01-26</t>
  </si>
  <si>
    <t>张青</t>
  </si>
  <si>
    <t>4</t>
  </si>
  <si>
    <t>1774.00</t>
  </si>
  <si>
    <t>197.12</t>
  </si>
  <si>
    <t>2951594</t>
  </si>
  <si>
    <t>4908936360917651690</t>
  </si>
  <si>
    <t>豪华房(大床)</t>
  </si>
  <si>
    <t>罗妃妹</t>
  </si>
  <si>
    <t>453.00</t>
  </si>
  <si>
    <t>50.33</t>
  </si>
  <si>
    <t>2977865</t>
  </si>
  <si>
    <t>4908936240926275503</t>
  </si>
  <si>
    <t>桔子酒店（西安高新区锦业路店）</t>
  </si>
  <si>
    <t>西安市</t>
  </si>
  <si>
    <t>2023-01-24~2023-01-26</t>
  </si>
  <si>
    <t>商务大床房</t>
  </si>
  <si>
    <t>秦嘉辉</t>
  </si>
  <si>
    <t>2</t>
  </si>
  <si>
    <t>608.00</t>
  </si>
  <si>
    <t>67.56</t>
  </si>
  <si>
    <t>2940456</t>
  </si>
  <si>
    <t>649693</t>
  </si>
  <si>
    <t>4908936373810747389</t>
  </si>
  <si>
    <t>星程酒店（安吉安吉大道店）</t>
  </si>
  <si>
    <t>湖州市</t>
  </si>
  <si>
    <t>2023-01-27~2023-01-28</t>
  </si>
  <si>
    <t>高级大床房</t>
  </si>
  <si>
    <t>韩佳辉</t>
  </si>
  <si>
    <t>272.00</t>
  </si>
  <si>
    <t>30.22</t>
  </si>
  <si>
    <t>2980527</t>
  </si>
  <si>
    <t>1107840</t>
  </si>
  <si>
    <t>4908936361101099510</t>
  </si>
  <si>
    <t>豪华江景客房</t>
  </si>
  <si>
    <t>陈夕</t>
  </si>
  <si>
    <t>4141.00</t>
  </si>
  <si>
    <t>460.11</t>
  </si>
  <si>
    <t>2979021</t>
  </si>
  <si>
    <t>4908936276642526919</t>
  </si>
  <si>
    <t>2023-01-28~2023-01-29</t>
  </si>
  <si>
    <t>Li/Yu</t>
  </si>
  <si>
    <t>467.00</t>
  </si>
  <si>
    <t>51.89</t>
  </si>
  <si>
    <t>-51.89</t>
  </si>
  <si>
    <t>2952246</t>
  </si>
  <si>
    <t>4908936387273408387</t>
  </si>
  <si>
    <t>陈琳琳</t>
  </si>
  <si>
    <t>352.00</t>
  </si>
  <si>
    <t>39.11</t>
  </si>
  <si>
    <t>2983393</t>
  </si>
  <si>
    <t>4908936396197841317</t>
  </si>
  <si>
    <t>星程酒店（杭州下沙金沙湖店）</t>
  </si>
  <si>
    <t>杭州市</t>
  </si>
  <si>
    <t>豪华双床房</t>
  </si>
  <si>
    <t>章媛媛</t>
  </si>
  <si>
    <t>193.00</t>
  </si>
  <si>
    <t>21.44</t>
  </si>
  <si>
    <t>2985591</t>
  </si>
  <si>
    <t>650198</t>
  </si>
  <si>
    <t>4908936396192973545</t>
  </si>
  <si>
    <t>新都会酒店</t>
  </si>
  <si>
    <t>东莞市</t>
  </si>
  <si>
    <t>精品双床房【标准价】</t>
  </si>
  <si>
    <t>胡伍</t>
  </si>
  <si>
    <t>192.00</t>
  </si>
  <si>
    <t>21.33</t>
  </si>
  <si>
    <t>2985505</t>
  </si>
  <si>
    <t>869547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</si>
  <si>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</si>
  <si>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</si>
  <si>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</si>
  <si>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</si>
  <si>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</si>
  <si>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</si>
  <si>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</si>
  <si>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</si>
  <si>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</si>
  <si>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</si>
  <si>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</si>
  <si>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-518.89</t>
  </si>
  <si>
    <t>已确认</t>
  </si>
  <si>
    <t>商家承担优惠</t>
  </si>
  <si>
    <t>活动名称</t>
  </si>
  <si>
    <t>活动ID</t>
  </si>
  <si>
    <t>1月阶梯提前订</t>
  </si>
  <si>
    <t>3_979271001</t>
  </si>
  <si>
    <t>【省钱月卡】酒店特惠红包</t>
  </si>
  <si>
    <t>368891100517990199</t>
  </si>
  <si>
    <t>新客提前订专享酒店红包</t>
  </si>
  <si>
    <t>331775100506940240</t>
  </si>
  <si>
    <t>2023年1月春节当天订2%</t>
  </si>
  <si>
    <t>3_982150969</t>
  </si>
  <si>
    <t>3_979270010</t>
  </si>
  <si>
    <t>361085100492791213</t>
  </si>
  <si>
    <t>333315100528993759</t>
  </si>
  <si>
    <t>12月华住新客5%-美团</t>
  </si>
  <si>
    <t>3_955862234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</si>
  <si>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</si>
  <si>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</si>
  <si>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</si>
  <si>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</si>
  <si>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</si>
  <si>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</si>
  <si>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</si>
  <si>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</si>
  <si>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</si>
  <si>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</si>
  <si>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</si>
  <si>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</si>
  <si>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</si>
  <si>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</si>
  <si>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A230131093726481</t>
  </si>
  <si>
    <t>A230131093752481</t>
  </si>
  <si>
    <t>总计：14740元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</si>
  <si>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</si>
  <si>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</si>
  <si>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</si>
  <si>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</si>
  <si>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</si>
  <si>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</si>
  <si>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</si>
  <si>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</si>
  <si>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</si>
  <si>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</si>
  <si>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</si>
  <si>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</si>
  <si>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</si>
  <si>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</si>
  <si>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</si>
  <si>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</si>
  <si>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</si>
  <si>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</si>
  <si>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</si>
  <si>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</si>
  <si>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</si>
  <si>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2023-01-28</t>
  </si>
  <si>
    <t>星程酒店(杭州下沙金沙湖店)</t>
  </si>
  <si>
    <t>2023-01-29</t>
  </si>
  <si>
    <t>退房日周结</t>
  </si>
  <si>
    <t>RMB</t>
  </si>
  <si>
    <t>0</t>
  </si>
  <si>
    <t>美团汇登国内直连</t>
  </si>
  <si>
    <t>01.011020</t>
  </si>
  <si>
    <t>2023-01-28 21:44:33</t>
  </si>
  <si>
    <t>广州汇登信息科技有限公司</t>
  </si>
  <si>
    <t>直连</t>
  </si>
  <si>
    <t>中国</t>
  </si>
  <si>
    <t>东莞新都会酒店</t>
  </si>
  <si>
    <t>2023-01-28 21:05:02</t>
  </si>
  <si>
    <t>2023-01-28 00:59:20</t>
  </si>
  <si>
    <t>2023-01-26</t>
  </si>
  <si>
    <t>星程酒店(安吉大道店)</t>
  </si>
  <si>
    <t>2023-01-27</t>
  </si>
  <si>
    <t>2023-01-26 22:45:03</t>
  </si>
  <si>
    <t>2023-01-26 12:09:59</t>
  </si>
  <si>
    <t>直采</t>
  </si>
  <si>
    <t>2023-01-25</t>
  </si>
  <si>
    <t>2023-01-25 22:14:02</t>
  </si>
  <si>
    <t>海口黄金海景大酒店</t>
  </si>
  <si>
    <t>2023-01-25 22:09:42</t>
  </si>
  <si>
    <t>2023-01-25 22:05:21</t>
  </si>
  <si>
    <t>2023-01-23</t>
  </si>
  <si>
    <t>2023-01-24</t>
  </si>
  <si>
    <t>2023-01-23 15:16:51</t>
  </si>
  <si>
    <t>2023-01-22</t>
  </si>
  <si>
    <t>2023-01-22 17:18:46</t>
  </si>
  <si>
    <t>2023-01-22 13:44:34</t>
  </si>
  <si>
    <t>Zhou Zhou</t>
  </si>
  <si>
    <t>2023-01-22 06:33:07</t>
  </si>
  <si>
    <t>2023-01-21</t>
  </si>
  <si>
    <t>2023-01-21 19:05:58</t>
  </si>
  <si>
    <t>2023-01-17</t>
  </si>
  <si>
    <t>2023-01-17 23:34:22</t>
  </si>
  <si>
    <t>2023-01-15</t>
  </si>
  <si>
    <t>2023-01-15 17:40:16</t>
  </si>
  <si>
    <t>2023-01-11</t>
  </si>
  <si>
    <t>桔子酒店(西安高新区锦业路店)</t>
  </si>
  <si>
    <t>2023-01-11 20:44:48</t>
  </si>
  <si>
    <t>2023-01-09</t>
  </si>
  <si>
    <t>2023-01-09 22:02:25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</si>
</sst>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opLeftCell="E1" workbookViewId="0">
      <selection activeCell="E1" sqref="$A1:$XFD1048576"/>
    </sheetView>
  </sheetViews>
  <sheetFormatPr defaultColWidth="8.83333333333333" defaultRowHeight="13.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14</v>
      </c>
      <c r="N2" t="s">
        <v>14</v>
      </c>
      <c r="O2" t="s">
        <v>14</v>
      </c>
      <c r="P2" t="s">
        <v>14</v>
      </c>
      <c r="Q2" t="s">
        <v>43</v>
      </c>
      <c r="R2" t="s">
        <v>43</v>
      </c>
      <c r="S2" t="s">
        <v>44</v>
      </c>
    </row>
    <row r="3" spans="1:19">
      <c r="A3" t="s">
        <v>45</v>
      </c>
      <c r="B3" t="s">
        <v>46</v>
      </c>
      <c r="C3" t="s">
        <v>47</v>
      </c>
      <c r="D3" t="s">
        <v>35</v>
      </c>
      <c r="E3" t="s">
        <v>36</v>
      </c>
      <c r="F3" t="s">
        <v>48</v>
      </c>
      <c r="G3" t="s">
        <v>49</v>
      </c>
      <c r="H3" t="s">
        <v>39</v>
      </c>
      <c r="I3" t="s">
        <v>40</v>
      </c>
      <c r="J3" t="s">
        <v>50</v>
      </c>
      <c r="K3" t="s">
        <v>50</v>
      </c>
      <c r="L3" t="s">
        <v>51</v>
      </c>
      <c r="M3" t="s">
        <v>14</v>
      </c>
      <c r="N3" t="s">
        <v>14</v>
      </c>
      <c r="O3" t="s">
        <v>14</v>
      </c>
      <c r="P3" t="s">
        <v>14</v>
      </c>
      <c r="Q3" t="s">
        <v>52</v>
      </c>
      <c r="R3" t="s">
        <v>52</v>
      </c>
      <c r="S3" t="s">
        <v>53</v>
      </c>
    </row>
    <row r="4" spans="1:19">
      <c r="A4" t="s">
        <v>54</v>
      </c>
      <c r="B4" t="s">
        <v>46</v>
      </c>
      <c r="C4" t="s">
        <v>47</v>
      </c>
      <c r="D4" t="s">
        <v>35</v>
      </c>
      <c r="E4" t="s">
        <v>36</v>
      </c>
      <c r="F4" t="s">
        <v>55</v>
      </c>
      <c r="G4" t="s">
        <v>56</v>
      </c>
      <c r="H4" t="s">
        <v>39</v>
      </c>
      <c r="I4" t="s">
        <v>40</v>
      </c>
      <c r="J4" t="s">
        <v>57</v>
      </c>
      <c r="K4" t="s">
        <v>57</v>
      </c>
      <c r="L4" t="s">
        <v>58</v>
      </c>
      <c r="M4" t="s">
        <v>14</v>
      </c>
      <c r="N4" t="s">
        <v>14</v>
      </c>
      <c r="O4" t="s">
        <v>14</v>
      </c>
      <c r="P4" t="s">
        <v>14</v>
      </c>
      <c r="Q4" t="s">
        <v>59</v>
      </c>
      <c r="R4" t="s">
        <v>59</v>
      </c>
      <c r="S4" t="s">
        <v>53</v>
      </c>
    </row>
    <row r="5" spans="1:19">
      <c r="A5" t="s">
        <v>60</v>
      </c>
      <c r="B5" t="s">
        <v>46</v>
      </c>
      <c r="C5" t="s">
        <v>47</v>
      </c>
      <c r="D5" t="s">
        <v>35</v>
      </c>
      <c r="E5" t="s">
        <v>36</v>
      </c>
      <c r="F5" t="s">
        <v>48</v>
      </c>
      <c r="G5" t="s">
        <v>61</v>
      </c>
      <c r="H5" t="s">
        <v>39</v>
      </c>
      <c r="I5" t="s">
        <v>40</v>
      </c>
      <c r="J5" t="s">
        <v>62</v>
      </c>
      <c r="K5" t="s">
        <v>62</v>
      </c>
      <c r="L5" t="s">
        <v>63</v>
      </c>
      <c r="M5" t="s">
        <v>14</v>
      </c>
      <c r="N5" t="s">
        <v>14</v>
      </c>
      <c r="O5" t="s">
        <v>14</v>
      </c>
      <c r="P5" t="s">
        <v>14</v>
      </c>
      <c r="Q5" t="s">
        <v>64</v>
      </c>
      <c r="R5" t="s">
        <v>64</v>
      </c>
      <c r="S5" t="s">
        <v>53</v>
      </c>
    </row>
    <row r="6" spans="1:19">
      <c r="A6" t="s">
        <v>65</v>
      </c>
      <c r="B6" t="s">
        <v>33</v>
      </c>
      <c r="C6" t="s">
        <v>34</v>
      </c>
      <c r="D6" t="s">
        <v>35</v>
      </c>
      <c r="E6" t="s">
        <v>36</v>
      </c>
      <c r="F6" t="s">
        <v>37</v>
      </c>
      <c r="G6" t="s">
        <v>66</v>
      </c>
      <c r="H6" t="s">
        <v>39</v>
      </c>
      <c r="I6" t="s">
        <v>40</v>
      </c>
      <c r="J6" t="s">
        <v>41</v>
      </c>
      <c r="K6" t="s">
        <v>41</v>
      </c>
      <c r="L6" t="s">
        <v>42</v>
      </c>
      <c r="M6" t="s">
        <v>14</v>
      </c>
      <c r="N6" t="s">
        <v>14</v>
      </c>
      <c r="O6" t="s">
        <v>14</v>
      </c>
      <c r="P6" t="s">
        <v>14</v>
      </c>
      <c r="Q6" t="s">
        <v>67</v>
      </c>
      <c r="R6" t="s">
        <v>67</v>
      </c>
      <c r="S6" t="s">
        <v>44</v>
      </c>
    </row>
    <row r="7" spans="1:19">
      <c r="A7" t="s">
        <v>68</v>
      </c>
      <c r="B7" t="s">
        <v>69</v>
      </c>
      <c r="C7" t="s">
        <v>70</v>
      </c>
      <c r="D7" t="s">
        <v>35</v>
      </c>
      <c r="E7" t="s">
        <v>71</v>
      </c>
      <c r="F7" t="s">
        <v>72</v>
      </c>
      <c r="G7" t="s">
        <v>73</v>
      </c>
      <c r="H7" t="s">
        <v>39</v>
      </c>
      <c r="I7" t="s">
        <v>40</v>
      </c>
      <c r="J7" t="s">
        <v>74</v>
      </c>
      <c r="K7" t="s">
        <v>74</v>
      </c>
      <c r="L7" t="s">
        <v>75</v>
      </c>
      <c r="M7" t="s">
        <v>14</v>
      </c>
      <c r="N7" t="s">
        <v>14</v>
      </c>
      <c r="O7" t="s">
        <v>14</v>
      </c>
      <c r="P7" t="s">
        <v>14</v>
      </c>
      <c r="Q7" t="s">
        <v>76</v>
      </c>
      <c r="R7" t="s">
        <v>76</v>
      </c>
      <c r="S7" t="s">
        <v>77</v>
      </c>
    </row>
    <row r="8" spans="1:19">
      <c r="A8" t="s">
        <v>78</v>
      </c>
      <c r="B8" t="s">
        <v>79</v>
      </c>
      <c r="C8" t="s">
        <v>80</v>
      </c>
      <c r="D8" t="s">
        <v>35</v>
      </c>
      <c r="E8" t="s">
        <v>81</v>
      </c>
      <c r="F8" t="s">
        <v>82</v>
      </c>
      <c r="G8" t="s">
        <v>83</v>
      </c>
      <c r="H8" t="s">
        <v>39</v>
      </c>
      <c r="I8" t="s">
        <v>40</v>
      </c>
      <c r="J8" t="s">
        <v>84</v>
      </c>
      <c r="K8" t="s">
        <v>84</v>
      </c>
      <c r="L8" t="s">
        <v>85</v>
      </c>
      <c r="M8" t="s">
        <v>14</v>
      </c>
      <c r="N8" t="s">
        <v>14</v>
      </c>
      <c r="O8" t="s">
        <v>14</v>
      </c>
      <c r="P8" t="s">
        <v>14</v>
      </c>
      <c r="Q8" t="s">
        <v>86</v>
      </c>
      <c r="R8" t="s">
        <v>86</v>
      </c>
      <c r="S8" t="s">
        <v>87</v>
      </c>
    </row>
    <row r="9" spans="1:19">
      <c r="A9" t="s">
        <v>88</v>
      </c>
      <c r="B9" t="s">
        <v>69</v>
      </c>
      <c r="C9" t="s">
        <v>70</v>
      </c>
      <c r="D9" t="s">
        <v>35</v>
      </c>
      <c r="E9" t="s">
        <v>81</v>
      </c>
      <c r="F9" t="s">
        <v>89</v>
      </c>
      <c r="G9" t="s">
        <v>90</v>
      </c>
      <c r="H9" t="s">
        <v>39</v>
      </c>
      <c r="I9" t="s">
        <v>40</v>
      </c>
      <c r="J9" t="s">
        <v>91</v>
      </c>
      <c r="K9" t="s">
        <v>91</v>
      </c>
      <c r="L9" t="s">
        <v>92</v>
      </c>
      <c r="M9" t="s">
        <v>14</v>
      </c>
      <c r="N9" t="s">
        <v>14</v>
      </c>
      <c r="O9" t="s">
        <v>14</v>
      </c>
      <c r="P9" t="s">
        <v>14</v>
      </c>
      <c r="Q9" t="s">
        <v>93</v>
      </c>
      <c r="R9" t="s">
        <v>93</v>
      </c>
      <c r="S9" t="s">
        <v>77</v>
      </c>
    </row>
    <row r="10" spans="1:19">
      <c r="A10" t="s">
        <v>94</v>
      </c>
      <c r="B10" t="s">
        <v>95</v>
      </c>
      <c r="C10" t="s">
        <v>96</v>
      </c>
      <c r="D10" t="s">
        <v>35</v>
      </c>
      <c r="E10" t="s">
        <v>81</v>
      </c>
      <c r="F10" t="s">
        <v>97</v>
      </c>
      <c r="G10" t="s">
        <v>98</v>
      </c>
      <c r="H10" t="s">
        <v>39</v>
      </c>
      <c r="I10" t="s">
        <v>40</v>
      </c>
      <c r="J10" t="s">
        <v>99</v>
      </c>
      <c r="K10" t="s">
        <v>99</v>
      </c>
      <c r="L10" t="s">
        <v>100</v>
      </c>
      <c r="M10" t="s">
        <v>14</v>
      </c>
      <c r="N10" t="s">
        <v>14</v>
      </c>
      <c r="O10" t="s">
        <v>14</v>
      </c>
      <c r="P10" t="s">
        <v>14</v>
      </c>
      <c r="Q10" t="s">
        <v>101</v>
      </c>
      <c r="R10" t="s">
        <v>101</v>
      </c>
      <c r="S10" t="s">
        <v>102</v>
      </c>
    </row>
    <row r="11" spans="1:19">
      <c r="A11" t="s">
        <v>103</v>
      </c>
      <c r="B11" t="s">
        <v>69</v>
      </c>
      <c r="C11" t="s">
        <v>70</v>
      </c>
      <c r="D11" t="s">
        <v>35</v>
      </c>
      <c r="E11" t="s">
        <v>104</v>
      </c>
      <c r="F11" t="s">
        <v>89</v>
      </c>
      <c r="G11" t="s">
        <v>105</v>
      </c>
      <c r="H11" t="s">
        <v>106</v>
      </c>
      <c r="I11" t="s">
        <v>40</v>
      </c>
      <c r="J11" t="s">
        <v>107</v>
      </c>
      <c r="K11" t="s">
        <v>107</v>
      </c>
      <c r="L11" t="s">
        <v>108</v>
      </c>
      <c r="M11" t="s">
        <v>14</v>
      </c>
      <c r="N11" t="s">
        <v>14</v>
      </c>
      <c r="O11" t="s">
        <v>14</v>
      </c>
      <c r="P11" t="s">
        <v>14</v>
      </c>
      <c r="Q11" t="s">
        <v>109</v>
      </c>
      <c r="R11" t="s">
        <v>109</v>
      </c>
      <c r="S11" t="s">
        <v>77</v>
      </c>
    </row>
    <row r="12" spans="1:19">
      <c r="A12" t="s">
        <v>110</v>
      </c>
      <c r="B12" t="s">
        <v>69</v>
      </c>
      <c r="C12" t="s">
        <v>70</v>
      </c>
      <c r="D12" t="s">
        <v>35</v>
      </c>
      <c r="E12" t="s">
        <v>81</v>
      </c>
      <c r="F12" t="s">
        <v>111</v>
      </c>
      <c r="G12" t="s">
        <v>112</v>
      </c>
      <c r="H12" t="s">
        <v>39</v>
      </c>
      <c r="I12" t="s">
        <v>40</v>
      </c>
      <c r="J12" t="s">
        <v>113</v>
      </c>
      <c r="K12" t="s">
        <v>113</v>
      </c>
      <c r="L12" t="s">
        <v>114</v>
      </c>
      <c r="M12" t="s">
        <v>14</v>
      </c>
      <c r="N12" t="s">
        <v>14</v>
      </c>
      <c r="O12" t="s">
        <v>14</v>
      </c>
      <c r="P12" t="s">
        <v>14</v>
      </c>
      <c r="Q12" t="s">
        <v>115</v>
      </c>
      <c r="R12" t="s">
        <v>115</v>
      </c>
      <c r="S12" t="s">
        <v>77</v>
      </c>
    </row>
    <row r="13" spans="1:19">
      <c r="A13" t="s">
        <v>116</v>
      </c>
      <c r="B13" t="s">
        <v>117</v>
      </c>
      <c r="C13" t="s">
        <v>118</v>
      </c>
      <c r="D13" t="s">
        <v>35</v>
      </c>
      <c r="E13" t="s">
        <v>119</v>
      </c>
      <c r="F13" t="s">
        <v>120</v>
      </c>
      <c r="G13" t="s">
        <v>121</v>
      </c>
      <c r="H13" t="s">
        <v>122</v>
      </c>
      <c r="I13" t="s">
        <v>40</v>
      </c>
      <c r="J13" t="s">
        <v>123</v>
      </c>
      <c r="K13" t="s">
        <v>123</v>
      </c>
      <c r="L13" t="s">
        <v>124</v>
      </c>
      <c r="M13" t="s">
        <v>14</v>
      </c>
      <c r="N13" t="s">
        <v>14</v>
      </c>
      <c r="O13" t="s">
        <v>14</v>
      </c>
      <c r="P13" t="s">
        <v>14</v>
      </c>
      <c r="Q13" t="s">
        <v>125</v>
      </c>
      <c r="R13" t="s">
        <v>125</v>
      </c>
      <c r="S13" t="s">
        <v>126</v>
      </c>
    </row>
    <row r="14" spans="1:19">
      <c r="A14" t="s">
        <v>127</v>
      </c>
      <c r="B14" t="s">
        <v>128</v>
      </c>
      <c r="C14" t="s">
        <v>129</v>
      </c>
      <c r="D14" t="s">
        <v>35</v>
      </c>
      <c r="E14" t="s">
        <v>130</v>
      </c>
      <c r="F14" t="s">
        <v>131</v>
      </c>
      <c r="G14" t="s">
        <v>132</v>
      </c>
      <c r="H14" t="s">
        <v>39</v>
      </c>
      <c r="I14" t="s">
        <v>40</v>
      </c>
      <c r="J14" t="s">
        <v>133</v>
      </c>
      <c r="K14" t="s">
        <v>133</v>
      </c>
      <c r="L14" t="s">
        <v>134</v>
      </c>
      <c r="M14" t="s">
        <v>14</v>
      </c>
      <c r="N14" t="s">
        <v>14</v>
      </c>
      <c r="O14" t="s">
        <v>14</v>
      </c>
      <c r="P14" t="s">
        <v>14</v>
      </c>
      <c r="Q14" t="s">
        <v>135</v>
      </c>
      <c r="R14" t="s">
        <v>135</v>
      </c>
      <c r="S14" t="s">
        <v>136</v>
      </c>
    </row>
    <row r="15" spans="1:19">
      <c r="A15" t="s">
        <v>137</v>
      </c>
      <c r="B15" t="s">
        <v>79</v>
      </c>
      <c r="C15" t="s">
        <v>80</v>
      </c>
      <c r="D15" t="s">
        <v>35</v>
      </c>
      <c r="E15" t="s">
        <v>130</v>
      </c>
      <c r="F15" t="s">
        <v>138</v>
      </c>
      <c r="G15" t="s">
        <v>139</v>
      </c>
      <c r="H15" t="s">
        <v>39</v>
      </c>
      <c r="I15" t="s">
        <v>40</v>
      </c>
      <c r="J15" t="s">
        <v>140</v>
      </c>
      <c r="K15" t="s">
        <v>140</v>
      </c>
      <c r="L15" t="s">
        <v>141</v>
      </c>
      <c r="M15" t="s">
        <v>14</v>
      </c>
      <c r="N15" t="s">
        <v>14</v>
      </c>
      <c r="O15" t="s">
        <v>14</v>
      </c>
      <c r="P15" t="s">
        <v>14</v>
      </c>
      <c r="Q15" t="s">
        <v>142</v>
      </c>
      <c r="R15" t="s">
        <v>142</v>
      </c>
      <c r="S15" t="s">
        <v>87</v>
      </c>
    </row>
    <row r="16" spans="1:19">
      <c r="A16" t="s">
        <v>143</v>
      </c>
      <c r="B16" t="s">
        <v>33</v>
      </c>
      <c r="C16" t="s">
        <v>34</v>
      </c>
      <c r="D16" t="s">
        <v>35</v>
      </c>
      <c r="E16" t="s">
        <v>144</v>
      </c>
      <c r="F16" t="s">
        <v>37</v>
      </c>
      <c r="G16" t="s">
        <v>145</v>
      </c>
      <c r="H16" t="s">
        <v>39</v>
      </c>
      <c r="I16" t="s">
        <v>40</v>
      </c>
      <c r="J16" t="s">
        <v>14</v>
      </c>
      <c r="K16" t="s">
        <v>146</v>
      </c>
      <c r="L16" t="s">
        <v>147</v>
      </c>
      <c r="M16" t="s">
        <v>148</v>
      </c>
      <c r="N16" t="s">
        <v>14</v>
      </c>
      <c r="O16" t="s">
        <v>13</v>
      </c>
      <c r="P16" t="s">
        <v>14</v>
      </c>
      <c r="Q16" t="s">
        <v>149</v>
      </c>
      <c r="R16" t="s">
        <v>149</v>
      </c>
      <c r="S16" t="s">
        <v>44</v>
      </c>
    </row>
    <row r="17" spans="1:19">
      <c r="A17" t="s">
        <v>150</v>
      </c>
      <c r="B17" t="s">
        <v>46</v>
      </c>
      <c r="C17" t="s">
        <v>47</v>
      </c>
      <c r="D17" t="s">
        <v>35</v>
      </c>
      <c r="E17" t="s">
        <v>144</v>
      </c>
      <c r="F17" t="s">
        <v>55</v>
      </c>
      <c r="G17" t="s">
        <v>151</v>
      </c>
      <c r="H17" t="s">
        <v>39</v>
      </c>
      <c r="I17" t="s">
        <v>40</v>
      </c>
      <c r="J17" t="s">
        <v>152</v>
      </c>
      <c r="K17" t="s">
        <v>152</v>
      </c>
      <c r="L17" t="s">
        <v>153</v>
      </c>
      <c r="M17" t="s">
        <v>14</v>
      </c>
      <c r="N17" t="s">
        <v>14</v>
      </c>
      <c r="O17" t="s">
        <v>14</v>
      </c>
      <c r="P17" t="s">
        <v>14</v>
      </c>
      <c r="Q17" t="s">
        <v>154</v>
      </c>
      <c r="R17" t="s">
        <v>154</v>
      </c>
      <c r="S17" t="s">
        <v>53</v>
      </c>
    </row>
    <row r="18" spans="1:19">
      <c r="A18" t="s">
        <v>155</v>
      </c>
      <c r="B18" t="s">
        <v>156</v>
      </c>
      <c r="C18" t="s">
        <v>157</v>
      </c>
      <c r="D18" t="s">
        <v>35</v>
      </c>
      <c r="E18" t="s">
        <v>144</v>
      </c>
      <c r="F18" t="s">
        <v>158</v>
      </c>
      <c r="G18" t="s">
        <v>159</v>
      </c>
      <c r="H18" t="s">
        <v>39</v>
      </c>
      <c r="I18" t="s">
        <v>40</v>
      </c>
      <c r="J18" t="s">
        <v>160</v>
      </c>
      <c r="K18" t="s">
        <v>160</v>
      </c>
      <c r="L18" t="s">
        <v>161</v>
      </c>
      <c r="M18" t="s">
        <v>14</v>
      </c>
      <c r="N18" t="s">
        <v>14</v>
      </c>
      <c r="O18" t="s">
        <v>14</v>
      </c>
      <c r="P18" t="s">
        <v>14</v>
      </c>
      <c r="Q18" t="s">
        <v>162</v>
      </c>
      <c r="R18" t="s">
        <v>162</v>
      </c>
      <c r="S18" t="s">
        <v>163</v>
      </c>
    </row>
    <row r="19" spans="1:19">
      <c r="A19" t="s">
        <v>164</v>
      </c>
      <c r="B19" t="s">
        <v>165</v>
      </c>
      <c r="C19" t="s">
        <v>166</v>
      </c>
      <c r="D19" t="s">
        <v>35</v>
      </c>
      <c r="E19" t="s">
        <v>144</v>
      </c>
      <c r="F19" t="s">
        <v>167</v>
      </c>
      <c r="G19" t="s">
        <v>168</v>
      </c>
      <c r="H19" t="s">
        <v>39</v>
      </c>
      <c r="I19" t="s">
        <v>40</v>
      </c>
      <c r="J19" t="s">
        <v>169</v>
      </c>
      <c r="K19" t="s">
        <v>169</v>
      </c>
      <c r="L19" t="s">
        <v>170</v>
      </c>
      <c r="M19" t="s">
        <v>14</v>
      </c>
      <c r="N19" t="s">
        <v>14</v>
      </c>
      <c r="O19" t="s">
        <v>14</v>
      </c>
      <c r="P19" t="s">
        <v>14</v>
      </c>
      <c r="Q19" t="s">
        <v>171</v>
      </c>
      <c r="R19" t="s">
        <v>171</v>
      </c>
      <c r="S19" t="s">
        <v>172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17</v>
      </c>
      <c r="B1" t="s">
        <v>18</v>
      </c>
      <c r="C1" t="s">
        <v>173</v>
      </c>
      <c r="D1" t="s">
        <v>174</v>
      </c>
      <c r="E1" t="s">
        <v>20</v>
      </c>
      <c r="F1" t="s">
        <v>21</v>
      </c>
      <c r="G1" t="s">
        <v>22</v>
      </c>
      <c r="H1" t="s">
        <v>175</v>
      </c>
      <c r="I1" t="s">
        <v>24</v>
      </c>
      <c r="J1" t="s">
        <v>176</v>
      </c>
      <c r="K1" t="s">
        <v>177</v>
      </c>
      <c r="L1" t="s">
        <v>178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179</v>
      </c>
    </row>
    <row r="2" spans="1:18">
      <c r="A2" t="s">
        <v>33</v>
      </c>
      <c r="B2" t="s">
        <v>180</v>
      </c>
      <c r="C2" t="s">
        <v>143</v>
      </c>
      <c r="D2" t="s">
        <v>181</v>
      </c>
      <c r="E2" t="s">
        <v>144</v>
      </c>
      <c r="F2" t="s">
        <v>37</v>
      </c>
      <c r="G2" t="s">
        <v>145</v>
      </c>
      <c r="H2" t="s">
        <v>39</v>
      </c>
      <c r="I2" t="s">
        <v>40</v>
      </c>
      <c r="J2" t="s">
        <v>182</v>
      </c>
      <c r="K2" t="s">
        <v>183</v>
      </c>
      <c r="L2" t="s">
        <v>184</v>
      </c>
      <c r="M2" t="s">
        <v>148</v>
      </c>
      <c r="N2" t="s">
        <v>13</v>
      </c>
      <c r="O2" t="s">
        <v>149</v>
      </c>
      <c r="P2" t="s">
        <v>149</v>
      </c>
      <c r="Q2" t="s">
        <v>44</v>
      </c>
      <c r="R2" t="s">
        <v>185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O2" sqref="O2"/>
    </sheetView>
  </sheetViews>
  <sheetFormatPr defaultColWidth="8.83333333333333" defaultRowHeight="13.5"/>
  <cols>
    <col min="9" max="9" width="13.3333333333333" customWidth="1"/>
  </cols>
  <sheetData>
    <row r="1" spans="1:15">
      <c r="A1" t="s">
        <v>17</v>
      </c>
      <c r="B1" t="s">
        <v>18</v>
      </c>
      <c r="C1" t="s">
        <v>173</v>
      </c>
      <c r="D1" t="s">
        <v>174</v>
      </c>
      <c r="E1" t="s">
        <v>20</v>
      </c>
      <c r="F1" t="s">
        <v>21</v>
      </c>
      <c r="G1" t="s">
        <v>22</v>
      </c>
      <c r="H1" t="s">
        <v>24</v>
      </c>
      <c r="I1" t="s">
        <v>186</v>
      </c>
      <c r="J1" t="s">
        <v>187</v>
      </c>
      <c r="K1" t="s">
        <v>188</v>
      </c>
      <c r="L1" t="s">
        <v>29</v>
      </c>
      <c r="M1" t="s">
        <v>30</v>
      </c>
      <c r="N1" t="s">
        <v>31</v>
      </c>
      <c r="O1" t="s">
        <v>179</v>
      </c>
    </row>
    <row r="2" spans="1:15">
      <c r="A2" t="s">
        <v>33</v>
      </c>
      <c r="B2" t="s">
        <v>180</v>
      </c>
      <c r="C2" t="s">
        <v>143</v>
      </c>
      <c r="D2" t="s">
        <v>181</v>
      </c>
      <c r="E2" t="s">
        <v>144</v>
      </c>
      <c r="F2" t="s">
        <v>37</v>
      </c>
      <c r="G2" t="s">
        <v>145</v>
      </c>
      <c r="H2" t="s">
        <v>180</v>
      </c>
      <c r="I2" t="s">
        <v>14</v>
      </c>
      <c r="J2" t="s">
        <v>189</v>
      </c>
      <c r="K2" t="s">
        <v>190</v>
      </c>
      <c r="L2" t="s">
        <v>149</v>
      </c>
      <c r="M2" t="s">
        <v>149</v>
      </c>
      <c r="N2" t="s">
        <v>44</v>
      </c>
      <c r="O2" t="s">
        <v>185</v>
      </c>
    </row>
    <row r="3" spans="1:15">
      <c r="A3" t="s">
        <v>33</v>
      </c>
      <c r="B3" t="s">
        <v>180</v>
      </c>
      <c r="C3" t="s">
        <v>143</v>
      </c>
      <c r="D3" t="s">
        <v>181</v>
      </c>
      <c r="E3" t="s">
        <v>144</v>
      </c>
      <c r="F3" t="s">
        <v>37</v>
      </c>
      <c r="G3" t="s">
        <v>145</v>
      </c>
      <c r="H3" t="s">
        <v>180</v>
      </c>
      <c r="I3" t="s">
        <v>14</v>
      </c>
      <c r="J3" t="s">
        <v>189</v>
      </c>
      <c r="K3" t="s">
        <v>190</v>
      </c>
      <c r="L3" t="s">
        <v>149</v>
      </c>
      <c r="M3" t="s">
        <v>149</v>
      </c>
      <c r="N3" t="s">
        <v>44</v>
      </c>
      <c r="O3" t="s">
        <v>185</v>
      </c>
    </row>
    <row r="4" spans="1:15">
      <c r="A4" t="s">
        <v>46</v>
      </c>
      <c r="B4" t="s">
        <v>180</v>
      </c>
      <c r="C4" t="s">
        <v>54</v>
      </c>
      <c r="D4" t="s">
        <v>181</v>
      </c>
      <c r="E4" t="s">
        <v>36</v>
      </c>
      <c r="F4" t="s">
        <v>55</v>
      </c>
      <c r="G4" t="s">
        <v>56</v>
      </c>
      <c r="H4" t="s">
        <v>180</v>
      </c>
      <c r="I4" t="s">
        <v>14</v>
      </c>
      <c r="J4" t="s">
        <v>191</v>
      </c>
      <c r="K4" t="s">
        <v>192</v>
      </c>
      <c r="L4" t="s">
        <v>59</v>
      </c>
      <c r="M4" t="s">
        <v>59</v>
      </c>
      <c r="N4" t="s">
        <v>53</v>
      </c>
      <c r="O4" t="s">
        <v>185</v>
      </c>
    </row>
    <row r="5" spans="1:15">
      <c r="A5" t="s">
        <v>46</v>
      </c>
      <c r="B5" t="s">
        <v>180</v>
      </c>
      <c r="C5" t="s">
        <v>60</v>
      </c>
      <c r="D5" t="s">
        <v>181</v>
      </c>
      <c r="E5" t="s">
        <v>36</v>
      </c>
      <c r="F5" t="s">
        <v>48</v>
      </c>
      <c r="G5" t="s">
        <v>61</v>
      </c>
      <c r="H5" t="s">
        <v>180</v>
      </c>
      <c r="I5" t="s">
        <v>14</v>
      </c>
      <c r="J5" t="s">
        <v>193</v>
      </c>
      <c r="K5" t="s">
        <v>194</v>
      </c>
      <c r="L5" t="s">
        <v>64</v>
      </c>
      <c r="M5" t="s">
        <v>64</v>
      </c>
      <c r="N5" t="s">
        <v>53</v>
      </c>
      <c r="O5" t="s">
        <v>185</v>
      </c>
    </row>
    <row r="6" spans="1:15">
      <c r="A6" t="s">
        <v>69</v>
      </c>
      <c r="B6" t="s">
        <v>180</v>
      </c>
      <c r="C6" t="s">
        <v>68</v>
      </c>
      <c r="D6" t="s">
        <v>181</v>
      </c>
      <c r="E6" t="s">
        <v>71</v>
      </c>
      <c r="F6" t="s">
        <v>72</v>
      </c>
      <c r="G6" t="s">
        <v>73</v>
      </c>
      <c r="H6" t="s">
        <v>180</v>
      </c>
      <c r="I6" t="s">
        <v>14</v>
      </c>
      <c r="J6" t="s">
        <v>195</v>
      </c>
      <c r="K6" t="s">
        <v>196</v>
      </c>
      <c r="L6" t="s">
        <v>76</v>
      </c>
      <c r="M6" t="s">
        <v>76</v>
      </c>
      <c r="N6" t="s">
        <v>77</v>
      </c>
      <c r="O6" t="s">
        <v>185</v>
      </c>
    </row>
    <row r="7" spans="1:15">
      <c r="A7" t="s">
        <v>69</v>
      </c>
      <c r="B7" t="s">
        <v>180</v>
      </c>
      <c r="C7" t="s">
        <v>103</v>
      </c>
      <c r="D7" t="s">
        <v>181</v>
      </c>
      <c r="E7" t="s">
        <v>104</v>
      </c>
      <c r="F7" t="s">
        <v>89</v>
      </c>
      <c r="G7" t="s">
        <v>105</v>
      </c>
      <c r="H7" t="s">
        <v>180</v>
      </c>
      <c r="I7" t="s">
        <v>14</v>
      </c>
      <c r="J7" t="s">
        <v>189</v>
      </c>
      <c r="K7" t="s">
        <v>197</v>
      </c>
      <c r="L7" t="s">
        <v>109</v>
      </c>
      <c r="M7" t="s">
        <v>109</v>
      </c>
      <c r="N7" t="s">
        <v>77</v>
      </c>
      <c r="O7" t="s">
        <v>185</v>
      </c>
    </row>
    <row r="8" spans="1:15">
      <c r="A8" t="s">
        <v>117</v>
      </c>
      <c r="B8" t="s">
        <v>180</v>
      </c>
      <c r="C8" t="s">
        <v>116</v>
      </c>
      <c r="D8" t="s">
        <v>181</v>
      </c>
      <c r="E8" t="s">
        <v>119</v>
      </c>
      <c r="F8" t="s">
        <v>120</v>
      </c>
      <c r="G8" t="s">
        <v>121</v>
      </c>
      <c r="H8" t="s">
        <v>180</v>
      </c>
      <c r="I8" t="s">
        <v>14</v>
      </c>
      <c r="J8" t="s">
        <v>191</v>
      </c>
      <c r="K8" t="s">
        <v>198</v>
      </c>
      <c r="L8" t="s">
        <v>125</v>
      </c>
      <c r="M8" t="s">
        <v>125</v>
      </c>
      <c r="N8" t="s">
        <v>126</v>
      </c>
      <c r="O8" t="s">
        <v>185</v>
      </c>
    </row>
    <row r="9" spans="1:15">
      <c r="A9" t="s">
        <v>79</v>
      </c>
      <c r="B9" t="s">
        <v>180</v>
      </c>
      <c r="C9" t="s">
        <v>137</v>
      </c>
      <c r="D9" t="s">
        <v>181</v>
      </c>
      <c r="E9" t="s">
        <v>130</v>
      </c>
      <c r="F9" t="s">
        <v>138</v>
      </c>
      <c r="G9" t="s">
        <v>139</v>
      </c>
      <c r="H9" t="s">
        <v>180</v>
      </c>
      <c r="I9" t="s">
        <v>14</v>
      </c>
      <c r="J9" t="s">
        <v>193</v>
      </c>
      <c r="K9" t="s">
        <v>199</v>
      </c>
      <c r="L9" t="s">
        <v>142</v>
      </c>
      <c r="M9" t="s">
        <v>142</v>
      </c>
      <c r="N9" t="s">
        <v>87</v>
      </c>
      <c r="O9" t="s">
        <v>185</v>
      </c>
    </row>
    <row r="10" spans="1:15">
      <c r="A10" t="s">
        <v>156</v>
      </c>
      <c r="B10" t="s">
        <v>180</v>
      </c>
      <c r="C10" t="s">
        <v>155</v>
      </c>
      <c r="D10" t="s">
        <v>181</v>
      </c>
      <c r="E10" t="s">
        <v>144</v>
      </c>
      <c r="F10" t="s">
        <v>158</v>
      </c>
      <c r="G10" t="s">
        <v>159</v>
      </c>
      <c r="H10" t="s">
        <v>180</v>
      </c>
      <c r="I10" t="s">
        <v>14</v>
      </c>
      <c r="J10" t="s">
        <v>200</v>
      </c>
      <c r="K10" t="s">
        <v>201</v>
      </c>
      <c r="L10" t="s">
        <v>162</v>
      </c>
      <c r="M10" t="s">
        <v>162</v>
      </c>
      <c r="N10" t="s">
        <v>163</v>
      </c>
      <c r="O10" t="s">
        <v>185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202</v>
      </c>
      <c r="B1" t="s">
        <v>203</v>
      </c>
      <c r="C1" t="s">
        <v>6</v>
      </c>
      <c r="D1" t="s">
        <v>204</v>
      </c>
      <c r="E1" t="s">
        <v>205</v>
      </c>
      <c r="F1" t="s">
        <v>206</v>
      </c>
      <c r="G1" t="s">
        <v>207</v>
      </c>
    </row>
    <row r="2" spans="1:7">
      <c r="A2" t="s">
        <v>180</v>
      </c>
      <c r="B2" t="s">
        <v>180</v>
      </c>
      <c r="C2" t="s">
        <v>180</v>
      </c>
      <c r="D2" t="s">
        <v>180</v>
      </c>
      <c r="E2" t="s">
        <v>180</v>
      </c>
      <c r="F2" t="s">
        <v>180</v>
      </c>
      <c r="G2" t="s">
        <v>180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208</v>
      </c>
      <c r="C1" t="s">
        <v>173</v>
      </c>
      <c r="D1" t="s">
        <v>209</v>
      </c>
      <c r="E1" t="s">
        <v>210</v>
      </c>
      <c r="F1" t="s">
        <v>211</v>
      </c>
      <c r="G1" t="s">
        <v>212</v>
      </c>
      <c r="H1" t="s">
        <v>213</v>
      </c>
      <c r="I1" t="s">
        <v>214</v>
      </c>
      <c r="J1" t="s">
        <v>7</v>
      </c>
    </row>
    <row r="2" spans="1:10">
      <c r="A2" t="s">
        <v>180</v>
      </c>
      <c r="B2" t="s">
        <v>180</v>
      </c>
      <c r="C2" t="s">
        <v>180</v>
      </c>
      <c r="D2" t="s">
        <v>180</v>
      </c>
      <c r="E2" t="s">
        <v>180</v>
      </c>
      <c r="F2" t="s">
        <v>180</v>
      </c>
      <c r="G2" t="s">
        <v>180</v>
      </c>
      <c r="H2" t="s">
        <v>180</v>
      </c>
      <c r="I2" t="s">
        <v>180</v>
      </c>
      <c r="J2" t="s">
        <v>180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29"/>
  <sheetViews>
    <sheetView tabSelected="1" workbookViewId="0">
      <selection activeCell="A27" sqref="A27:B29"/>
    </sheetView>
  </sheetViews>
  <sheetFormatPr defaultColWidth="8.83333333333333" defaultRowHeight="13.5" outlineLevelCol="7"/>
  <cols>
    <col min="1" max="1" width="26.125" customWidth="1"/>
    <col min="2" max="2" width="27.125" customWidth="1"/>
  </cols>
  <sheetData>
    <row r="1" spans="1:7">
      <c r="A1" t="s">
        <v>16</v>
      </c>
      <c r="B1" t="s">
        <v>20</v>
      </c>
      <c r="C1" t="s">
        <v>8</v>
      </c>
      <c r="G1" t="s">
        <v>215</v>
      </c>
    </row>
    <row r="2" spans="1:8">
      <c r="A2" t="s">
        <v>32</v>
      </c>
      <c r="B2" t="s">
        <v>36</v>
      </c>
      <c r="C2" s="3">
        <v>861</v>
      </c>
      <c r="D2" t="str">
        <f>VLOOKUP(A2,HOP!A:L,12,0)</f>
        <v>861.00</v>
      </c>
      <c r="E2" t="str">
        <f>VLOOKUP(A2,HOP!A:C,3,0)</f>
        <v>2969321</v>
      </c>
      <c r="F2">
        <f>C2-D2</f>
        <v>0</v>
      </c>
      <c r="G2" t="str">
        <f>$G$1&amp;E2</f>
        <v>，2969321</v>
      </c>
      <c r="H2" t="str">
        <f>VLOOKUP(A2,HOP!A:U,21,0)</f>
        <v>直连</v>
      </c>
    </row>
    <row r="3" spans="1:8">
      <c r="A3" t="s">
        <v>45</v>
      </c>
      <c r="B3" t="s">
        <v>36</v>
      </c>
      <c r="C3" s="3">
        <v>461</v>
      </c>
      <c r="D3" t="str">
        <f>VLOOKUP(A3,HOP!A:L,12,0)</f>
        <v>461.00</v>
      </c>
      <c r="E3" t="str">
        <f>VLOOKUP(A3,HOP!A:C,3,0)</f>
        <v>2969894</v>
      </c>
      <c r="F3">
        <f t="shared" ref="F3:F19" si="0">C3-D3</f>
        <v>0</v>
      </c>
      <c r="G3" t="str">
        <f t="shared" ref="G3:G19" si="1">$G$1&amp;E3</f>
        <v>，2969894</v>
      </c>
      <c r="H3" t="str">
        <f>VLOOKUP(A3,HOP!A:U,21,0)</f>
        <v>直连</v>
      </c>
    </row>
    <row r="4" spans="1:8">
      <c r="A4" t="s">
        <v>54</v>
      </c>
      <c r="B4" t="s">
        <v>36</v>
      </c>
      <c r="C4" s="3">
        <v>481</v>
      </c>
      <c r="D4" t="str">
        <f>VLOOKUP(A4,HOP!A:L,12,0)</f>
        <v>481.00</v>
      </c>
      <c r="E4" t="str">
        <f>VLOOKUP(A4,HOP!A:C,3,0)</f>
        <v>2970293</v>
      </c>
      <c r="F4">
        <f t="shared" si="0"/>
        <v>0</v>
      </c>
      <c r="G4" t="str">
        <f t="shared" si="1"/>
        <v>，2970293</v>
      </c>
      <c r="H4" t="str">
        <f>VLOOKUP(A4,HOP!A:U,21,0)</f>
        <v>直连</v>
      </c>
    </row>
    <row r="5" spans="1:8">
      <c r="A5" t="s">
        <v>60</v>
      </c>
      <c r="B5" t="s">
        <v>36</v>
      </c>
      <c r="C5" s="3">
        <v>456</v>
      </c>
      <c r="D5" t="str">
        <f>VLOOKUP(A5,HOP!A:L,12,0)</f>
        <v>456.00</v>
      </c>
      <c r="E5" t="str">
        <f>VLOOKUP(A5,HOP!A:C,3,0)</f>
        <v>2958442</v>
      </c>
      <c r="F5">
        <f t="shared" si="0"/>
        <v>0</v>
      </c>
      <c r="G5" t="str">
        <f t="shared" si="1"/>
        <v>，2958442</v>
      </c>
      <c r="H5" t="str">
        <f>VLOOKUP(A5,HOP!A:U,21,0)</f>
        <v>直连</v>
      </c>
    </row>
    <row r="6" spans="1:8">
      <c r="A6" t="s">
        <v>65</v>
      </c>
      <c r="B6" t="s">
        <v>36</v>
      </c>
      <c r="C6" s="3">
        <v>861</v>
      </c>
      <c r="D6" t="str">
        <f>VLOOKUP(A6,HOP!A:L,12,0)</f>
        <v>861.00</v>
      </c>
      <c r="E6" t="str">
        <f>VLOOKUP(A6,HOP!A:C,3,0)</f>
        <v>2968552</v>
      </c>
      <c r="F6">
        <f t="shared" si="0"/>
        <v>0</v>
      </c>
      <c r="G6" t="str">
        <f t="shared" si="1"/>
        <v>，2968552</v>
      </c>
      <c r="H6" t="str">
        <f>VLOOKUP(A6,HOP!A:U,21,0)</f>
        <v>直连</v>
      </c>
    </row>
    <row r="7" spans="1:8">
      <c r="A7" t="s">
        <v>68</v>
      </c>
      <c r="B7" t="s">
        <v>71</v>
      </c>
      <c r="C7" s="3">
        <v>400</v>
      </c>
      <c r="D7" t="str">
        <f>VLOOKUP(A7,HOP!A:L,12,0)</f>
        <v>400.00</v>
      </c>
      <c r="E7" t="str">
        <f>VLOOKUP(A7,HOP!A:C,3,0)</f>
        <v>2972092</v>
      </c>
      <c r="F7">
        <f t="shared" si="0"/>
        <v>0</v>
      </c>
      <c r="G7" t="str">
        <f t="shared" si="1"/>
        <v>，2972092</v>
      </c>
      <c r="H7" t="str">
        <f>VLOOKUP(A7,HOP!A:U,21,0)</f>
        <v>直连</v>
      </c>
    </row>
    <row r="8" spans="1:8">
      <c r="A8" t="s">
        <v>78</v>
      </c>
      <c r="B8" t="s">
        <v>81</v>
      </c>
      <c r="C8" s="3">
        <v>2495</v>
      </c>
      <c r="D8" t="str">
        <f>VLOOKUP(A8,HOP!A:L,12,0)</f>
        <v>2495.00</v>
      </c>
      <c r="E8" t="str">
        <f>VLOOKUP(A8,HOP!A:C,3,0)</f>
        <v>2934344</v>
      </c>
      <c r="F8">
        <f t="shared" si="0"/>
        <v>0</v>
      </c>
      <c r="G8" t="str">
        <f t="shared" si="1"/>
        <v>，2934344</v>
      </c>
      <c r="H8" t="str">
        <f>VLOOKUP(A8,HOP!A:U,21,0)</f>
        <v>直采</v>
      </c>
    </row>
    <row r="9" spans="1:8">
      <c r="A9" t="s">
        <v>88</v>
      </c>
      <c r="B9" t="s">
        <v>81</v>
      </c>
      <c r="C9" s="3">
        <v>443</v>
      </c>
      <c r="D9" t="str">
        <f>VLOOKUP(A9,HOP!A:L,12,0)</f>
        <v>443.00</v>
      </c>
      <c r="E9" t="str">
        <f>VLOOKUP(A9,HOP!A:C,3,0)</f>
        <v>2977850</v>
      </c>
      <c r="F9">
        <f t="shared" si="0"/>
        <v>0</v>
      </c>
      <c r="G9" t="str">
        <f t="shared" si="1"/>
        <v>，2977850</v>
      </c>
      <c r="H9" t="str">
        <f>VLOOKUP(A9,HOP!A:U,21,0)</f>
        <v>直连</v>
      </c>
    </row>
    <row r="10" spans="1:8">
      <c r="A10" t="s">
        <v>94</v>
      </c>
      <c r="B10" t="s">
        <v>81</v>
      </c>
      <c r="C10" s="3">
        <v>297</v>
      </c>
      <c r="D10" t="str">
        <f>VLOOKUP(A10,HOP!A:L,12,0)</f>
        <v>297.00</v>
      </c>
      <c r="E10" t="str">
        <f>VLOOKUP(A10,HOP!A:C,3,0)</f>
        <v>2977878</v>
      </c>
      <c r="F10">
        <f t="shared" si="0"/>
        <v>0</v>
      </c>
      <c r="G10" t="str">
        <f t="shared" si="1"/>
        <v>，2977878</v>
      </c>
      <c r="H10" t="str">
        <f>VLOOKUP(A10,HOP!A:U,21,0)</f>
        <v>直连</v>
      </c>
    </row>
    <row r="11" spans="1:8">
      <c r="A11" t="s">
        <v>103</v>
      </c>
      <c r="B11" t="s">
        <v>104</v>
      </c>
      <c r="C11" s="3">
        <v>1774</v>
      </c>
      <c r="D11" t="str">
        <f>VLOOKUP(A11,HOP!A:L,12,0)</f>
        <v>1774.00</v>
      </c>
      <c r="E11" t="str">
        <f>VLOOKUP(A11,HOP!A:C,3,0)</f>
        <v>2951594</v>
      </c>
      <c r="F11">
        <f t="shared" si="0"/>
        <v>0</v>
      </c>
      <c r="G11" t="str">
        <f t="shared" si="1"/>
        <v>，2951594</v>
      </c>
      <c r="H11" t="str">
        <f>VLOOKUP(A11,HOP!A:U,21,0)</f>
        <v>直连</v>
      </c>
    </row>
    <row r="12" spans="1:8">
      <c r="A12" t="s">
        <v>110</v>
      </c>
      <c r="B12" t="s">
        <v>81</v>
      </c>
      <c r="C12" s="3">
        <v>453</v>
      </c>
      <c r="D12" t="str">
        <f>VLOOKUP(A12,HOP!A:L,12,0)</f>
        <v>453.00</v>
      </c>
      <c r="E12" t="str">
        <f>VLOOKUP(A12,HOP!A:C,3,0)</f>
        <v>2977865</v>
      </c>
      <c r="F12">
        <f t="shared" si="0"/>
        <v>0</v>
      </c>
      <c r="G12" t="str">
        <f t="shared" si="1"/>
        <v>，2977865</v>
      </c>
      <c r="H12" t="str">
        <f>VLOOKUP(A12,HOP!A:U,21,0)</f>
        <v>直连</v>
      </c>
    </row>
    <row r="13" spans="1:8">
      <c r="A13" t="s">
        <v>116</v>
      </c>
      <c r="B13" t="s">
        <v>119</v>
      </c>
      <c r="C13" s="3">
        <v>608</v>
      </c>
      <c r="D13" t="str">
        <f>VLOOKUP(A13,HOP!A:L,12,0)</f>
        <v>608.00</v>
      </c>
      <c r="E13" t="str">
        <f>VLOOKUP(A13,HOP!A:C,3,0)</f>
        <v>2940456</v>
      </c>
      <c r="F13">
        <f t="shared" si="0"/>
        <v>0</v>
      </c>
      <c r="G13" t="str">
        <f t="shared" si="1"/>
        <v>，2940456</v>
      </c>
      <c r="H13" t="str">
        <f>VLOOKUP(A13,HOP!A:U,21,0)</f>
        <v>直连</v>
      </c>
    </row>
    <row r="14" spans="1:8">
      <c r="A14" t="s">
        <v>127</v>
      </c>
      <c r="B14" t="s">
        <v>130</v>
      </c>
      <c r="C14" s="3">
        <v>272</v>
      </c>
      <c r="D14" t="str">
        <f>VLOOKUP(A14,HOP!A:L,12,0)</f>
        <v>272.00</v>
      </c>
      <c r="E14" t="str">
        <f>VLOOKUP(A14,HOP!A:C,3,0)</f>
        <v>2980527</v>
      </c>
      <c r="F14">
        <f t="shared" si="0"/>
        <v>0</v>
      </c>
      <c r="G14" t="str">
        <f t="shared" si="1"/>
        <v>，2980527</v>
      </c>
      <c r="H14" t="str">
        <f>VLOOKUP(A14,HOP!A:U,21,0)</f>
        <v>直连</v>
      </c>
    </row>
    <row r="15" spans="1:8">
      <c r="A15" t="s">
        <v>137</v>
      </c>
      <c r="B15" t="s">
        <v>130</v>
      </c>
      <c r="C15" s="3">
        <v>4141</v>
      </c>
      <c r="D15" t="str">
        <f>VLOOKUP(A15,HOP!A:L,12,0)</f>
        <v>4141.00</v>
      </c>
      <c r="E15" t="str">
        <f>VLOOKUP(A15,HOP!A:C,3,0)</f>
        <v>2979021</v>
      </c>
      <c r="F15">
        <f t="shared" si="0"/>
        <v>0</v>
      </c>
      <c r="G15" t="str">
        <f t="shared" si="1"/>
        <v>，2979021</v>
      </c>
      <c r="H15" t="str">
        <f>VLOOKUP(A15,HOP!A:U,21,0)</f>
        <v>直采</v>
      </c>
    </row>
    <row r="16" hidden="1" spans="1:8">
      <c r="A16" t="s">
        <v>143</v>
      </c>
      <c r="B16" t="s">
        <v>144</v>
      </c>
      <c r="C16" s="3">
        <v>0</v>
      </c>
      <c r="D16" t="e">
        <f>VLOOKUP(A16,HOP!A:L,12,0)</f>
        <v>#N/A</v>
      </c>
      <c r="E16" t="e">
        <f>VLOOKUP(A16,HOP!A:C,3,0)</f>
        <v>#N/A</v>
      </c>
      <c r="F16" t="e">
        <f t="shared" si="0"/>
        <v>#N/A</v>
      </c>
      <c r="G16" t="e">
        <f t="shared" si="1"/>
        <v>#N/A</v>
      </c>
      <c r="H16" t="e">
        <f>VLOOKUP(A16,HOP!A:U,21,0)</f>
        <v>#N/A</v>
      </c>
    </row>
    <row r="17" spans="1:8">
      <c r="A17" t="s">
        <v>150</v>
      </c>
      <c r="B17" t="s">
        <v>144</v>
      </c>
      <c r="C17" s="3">
        <v>352</v>
      </c>
      <c r="D17" t="str">
        <f>VLOOKUP(A17,HOP!A:L,12,0)</f>
        <v>352.00</v>
      </c>
      <c r="E17" t="str">
        <f>VLOOKUP(A17,HOP!A:C,3,0)</f>
        <v>2983393</v>
      </c>
      <c r="F17">
        <f t="shared" si="0"/>
        <v>0</v>
      </c>
      <c r="G17" t="str">
        <f t="shared" si="1"/>
        <v>，2983393</v>
      </c>
      <c r="H17" t="str">
        <f>VLOOKUP(A17,HOP!A:U,21,0)</f>
        <v>直连</v>
      </c>
    </row>
    <row r="18" spans="1:8">
      <c r="A18" t="s">
        <v>155</v>
      </c>
      <c r="B18" t="s">
        <v>144</v>
      </c>
      <c r="C18" s="3">
        <v>193</v>
      </c>
      <c r="D18" t="str">
        <f>VLOOKUP(A18,HOP!A:L,12,0)</f>
        <v>193.00</v>
      </c>
      <c r="E18" t="str">
        <f>VLOOKUP(A18,HOP!A:C,3,0)</f>
        <v>2985591</v>
      </c>
      <c r="F18">
        <f t="shared" si="0"/>
        <v>0</v>
      </c>
      <c r="G18" t="str">
        <f t="shared" si="1"/>
        <v>，2985591</v>
      </c>
      <c r="H18" t="str">
        <f>VLOOKUP(A18,HOP!A:U,21,0)</f>
        <v>直连</v>
      </c>
    </row>
    <row r="19" spans="1:8">
      <c r="A19" t="s">
        <v>164</v>
      </c>
      <c r="B19" t="s">
        <v>144</v>
      </c>
      <c r="C19" s="3">
        <v>192</v>
      </c>
      <c r="D19" t="str">
        <f>VLOOKUP(A19,HOP!A:L,12,0)</f>
        <v>192.00</v>
      </c>
      <c r="E19" t="str">
        <f>VLOOKUP(A19,HOP!A:C,3,0)</f>
        <v>2985505</v>
      </c>
      <c r="F19">
        <f t="shared" si="0"/>
        <v>0</v>
      </c>
      <c r="G19" t="str">
        <f t="shared" si="1"/>
        <v>，2985505</v>
      </c>
      <c r="H19" t="str">
        <f>VLOOKUP(A19,HOP!A:U,21,0)</f>
        <v>直连</v>
      </c>
    </row>
    <row r="21" spans="3:3">
      <c r="C21">
        <f>SUM(C2:C20)</f>
        <v>14740</v>
      </c>
    </row>
    <row r="23" spans="3:3">
      <c r="C23" t="s">
        <v>15</v>
      </c>
    </row>
    <row r="27" spans="1:2">
      <c r="A27" t="s">
        <v>216</v>
      </c>
      <c r="B27">
        <v>6636</v>
      </c>
    </row>
    <row r="28" spans="1:2">
      <c r="A28" t="s">
        <v>217</v>
      </c>
      <c r="B28">
        <v>8104</v>
      </c>
    </row>
    <row r="29" spans="1:2">
      <c r="A29" t="s">
        <v>218</v>
      </c>
      <c r="B29">
        <f>SUBTOTAL(9,B27:B28)</f>
        <v>14740</v>
      </c>
    </row>
  </sheetData>
  <autoFilter ref="A1:H19">
    <filterColumn colId="2">
      <filters>
        <filter val="400"/>
        <filter val="461"/>
        <filter val="481"/>
        <filter val="861"/>
        <filter val="4141"/>
        <filter val="192"/>
        <filter val="272"/>
        <filter val="352"/>
        <filter val="193"/>
        <filter val="443"/>
        <filter val="453"/>
        <filter val="1774"/>
        <filter val="2495"/>
        <filter val="456"/>
        <filter val="297"/>
        <filter val="608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219</v>
      </c>
      <c r="B1" s="2" t="s">
        <v>220</v>
      </c>
      <c r="C1" s="2" t="s">
        <v>221</v>
      </c>
      <c r="D1" s="2" t="s">
        <v>17</v>
      </c>
      <c r="E1" s="2" t="s">
        <v>222</v>
      </c>
      <c r="F1" s="2" t="s">
        <v>223</v>
      </c>
      <c r="G1" s="2" t="s">
        <v>224</v>
      </c>
      <c r="H1" s="2" t="s">
        <v>225</v>
      </c>
      <c r="I1" s="2" t="s">
        <v>226</v>
      </c>
      <c r="J1" s="2" t="s">
        <v>227</v>
      </c>
      <c r="K1" s="2" t="s">
        <v>228</v>
      </c>
      <c r="L1" s="2" t="s">
        <v>229</v>
      </c>
      <c r="M1" s="2" t="s">
        <v>230</v>
      </c>
      <c r="N1" s="2" t="s">
        <v>231</v>
      </c>
      <c r="O1" s="2" t="s">
        <v>232</v>
      </c>
      <c r="P1" s="2" t="s">
        <v>233</v>
      </c>
      <c r="Q1" s="2" t="s">
        <v>234</v>
      </c>
      <c r="R1" s="2" t="s">
        <v>235</v>
      </c>
      <c r="S1" s="2" t="s">
        <v>236</v>
      </c>
      <c r="T1" s="2" t="s">
        <v>237</v>
      </c>
      <c r="U1" s="2" t="s">
        <v>238</v>
      </c>
      <c r="V1" s="2" t="s">
        <v>239</v>
      </c>
    </row>
    <row r="2" s="1" customFormat="1" spans="1:22">
      <c r="A2" s="1" t="s">
        <v>155</v>
      </c>
      <c r="B2" s="1" t="s">
        <v>240</v>
      </c>
      <c r="C2" s="1" t="s">
        <v>162</v>
      </c>
      <c r="D2" s="1" t="s">
        <v>241</v>
      </c>
      <c r="E2" s="1" t="s">
        <v>159</v>
      </c>
      <c r="F2" s="1" t="s">
        <v>240</v>
      </c>
      <c r="G2" s="1" t="s">
        <v>242</v>
      </c>
      <c r="H2" s="1" t="s">
        <v>243</v>
      </c>
      <c r="I2" s="1" t="s">
        <v>160</v>
      </c>
      <c r="J2" s="1" t="s">
        <v>244</v>
      </c>
      <c r="K2" s="1" t="s">
        <v>160</v>
      </c>
      <c r="L2" s="1" t="s">
        <v>160</v>
      </c>
      <c r="M2" s="1" t="s">
        <v>245</v>
      </c>
      <c r="N2" s="1" t="s">
        <v>245</v>
      </c>
      <c r="O2" s="1" t="s">
        <v>14</v>
      </c>
      <c r="P2" s="1" t="s">
        <v>246</v>
      </c>
      <c r="Q2" s="1" t="s">
        <v>247</v>
      </c>
      <c r="R2" s="1" t="s">
        <v>248</v>
      </c>
      <c r="S2" s="1" t="s">
        <v>183</v>
      </c>
      <c r="T2" s="1" t="s">
        <v>249</v>
      </c>
      <c r="U2" s="1" t="s">
        <v>250</v>
      </c>
      <c r="V2" s="1" t="s">
        <v>251</v>
      </c>
    </row>
    <row r="3" s="1" customFormat="1" spans="1:22">
      <c r="A3" s="1" t="s">
        <v>164</v>
      </c>
      <c r="B3" s="1" t="s">
        <v>240</v>
      </c>
      <c r="C3" s="1" t="s">
        <v>171</v>
      </c>
      <c r="D3" s="1" t="s">
        <v>252</v>
      </c>
      <c r="E3" s="1" t="s">
        <v>168</v>
      </c>
      <c r="F3" s="1" t="s">
        <v>240</v>
      </c>
      <c r="G3" s="1" t="s">
        <v>242</v>
      </c>
      <c r="H3" s="1" t="s">
        <v>243</v>
      </c>
      <c r="I3" s="1" t="s">
        <v>169</v>
      </c>
      <c r="J3" s="1" t="s">
        <v>244</v>
      </c>
      <c r="K3" s="1" t="s">
        <v>169</v>
      </c>
      <c r="L3" s="1" t="s">
        <v>169</v>
      </c>
      <c r="M3" s="1" t="s">
        <v>245</v>
      </c>
      <c r="N3" s="1" t="s">
        <v>245</v>
      </c>
      <c r="O3" s="1" t="s">
        <v>14</v>
      </c>
      <c r="P3" s="1" t="s">
        <v>246</v>
      </c>
      <c r="Q3" s="1" t="s">
        <v>247</v>
      </c>
      <c r="R3" s="1" t="s">
        <v>253</v>
      </c>
      <c r="S3" s="1" t="s">
        <v>183</v>
      </c>
      <c r="T3" s="1" t="s">
        <v>249</v>
      </c>
      <c r="U3" s="1" t="s">
        <v>250</v>
      </c>
      <c r="V3" s="1" t="s">
        <v>251</v>
      </c>
    </row>
    <row r="4" s="1" customFormat="1" spans="1:22">
      <c r="A4" s="1" t="s">
        <v>150</v>
      </c>
      <c r="B4" s="1" t="s">
        <v>240</v>
      </c>
      <c r="C4" s="1" t="s">
        <v>154</v>
      </c>
      <c r="D4" s="1" t="s">
        <v>46</v>
      </c>
      <c r="E4" s="1" t="s">
        <v>151</v>
      </c>
      <c r="F4" s="1" t="s">
        <v>240</v>
      </c>
      <c r="G4" s="1" t="s">
        <v>242</v>
      </c>
      <c r="H4" s="1" t="s">
        <v>243</v>
      </c>
      <c r="I4" s="1" t="s">
        <v>152</v>
      </c>
      <c r="J4" s="1" t="s">
        <v>244</v>
      </c>
      <c r="K4" s="1" t="s">
        <v>152</v>
      </c>
      <c r="L4" s="1" t="s">
        <v>152</v>
      </c>
      <c r="M4" s="1" t="s">
        <v>245</v>
      </c>
      <c r="N4" s="1" t="s">
        <v>245</v>
      </c>
      <c r="O4" s="1" t="s">
        <v>14</v>
      </c>
      <c r="P4" s="1" t="s">
        <v>246</v>
      </c>
      <c r="Q4" s="1" t="s">
        <v>247</v>
      </c>
      <c r="R4" s="1" t="s">
        <v>254</v>
      </c>
      <c r="S4" s="1" t="s">
        <v>183</v>
      </c>
      <c r="T4" s="1" t="s">
        <v>249</v>
      </c>
      <c r="U4" s="1" t="s">
        <v>250</v>
      </c>
      <c r="V4" s="1" t="s">
        <v>251</v>
      </c>
    </row>
    <row r="5" s="1" customFormat="1" spans="1:22">
      <c r="A5" s="1" t="s">
        <v>127</v>
      </c>
      <c r="B5" s="1" t="s">
        <v>255</v>
      </c>
      <c r="C5" s="1" t="s">
        <v>135</v>
      </c>
      <c r="D5" s="1" t="s">
        <v>256</v>
      </c>
      <c r="E5" s="1" t="s">
        <v>132</v>
      </c>
      <c r="F5" s="1" t="s">
        <v>257</v>
      </c>
      <c r="G5" s="1" t="s">
        <v>240</v>
      </c>
      <c r="H5" s="1" t="s">
        <v>243</v>
      </c>
      <c r="I5" s="1" t="s">
        <v>133</v>
      </c>
      <c r="J5" s="1" t="s">
        <v>244</v>
      </c>
      <c r="K5" s="1" t="s">
        <v>133</v>
      </c>
      <c r="L5" s="1" t="s">
        <v>133</v>
      </c>
      <c r="M5" s="1" t="s">
        <v>245</v>
      </c>
      <c r="N5" s="1" t="s">
        <v>245</v>
      </c>
      <c r="O5" s="1" t="s">
        <v>14</v>
      </c>
      <c r="P5" s="1" t="s">
        <v>246</v>
      </c>
      <c r="Q5" s="1" t="s">
        <v>247</v>
      </c>
      <c r="R5" s="1" t="s">
        <v>258</v>
      </c>
      <c r="S5" s="1" t="s">
        <v>183</v>
      </c>
      <c r="T5" s="1" t="s">
        <v>249</v>
      </c>
      <c r="U5" s="1" t="s">
        <v>250</v>
      </c>
      <c r="V5" s="1" t="s">
        <v>251</v>
      </c>
    </row>
    <row r="6" s="1" customFormat="1" spans="1:22">
      <c r="A6" s="1" t="s">
        <v>137</v>
      </c>
      <c r="B6" s="1" t="s">
        <v>255</v>
      </c>
      <c r="C6" s="1" t="s">
        <v>142</v>
      </c>
      <c r="D6" s="1" t="s">
        <v>79</v>
      </c>
      <c r="E6" s="1" t="s">
        <v>139</v>
      </c>
      <c r="F6" s="1" t="s">
        <v>257</v>
      </c>
      <c r="G6" s="1" t="s">
        <v>240</v>
      </c>
      <c r="H6" s="1" t="s">
        <v>243</v>
      </c>
      <c r="I6" s="1" t="s">
        <v>140</v>
      </c>
      <c r="J6" s="1" t="s">
        <v>244</v>
      </c>
      <c r="K6" s="1" t="s">
        <v>140</v>
      </c>
      <c r="L6" s="1" t="s">
        <v>140</v>
      </c>
      <c r="M6" s="1" t="s">
        <v>245</v>
      </c>
      <c r="N6" s="1" t="s">
        <v>245</v>
      </c>
      <c r="O6" s="1" t="s">
        <v>14</v>
      </c>
      <c r="P6" s="1" t="s">
        <v>246</v>
      </c>
      <c r="Q6" s="1" t="s">
        <v>247</v>
      </c>
      <c r="R6" s="1" t="s">
        <v>259</v>
      </c>
      <c r="S6" s="1" t="s">
        <v>183</v>
      </c>
      <c r="T6" s="1" t="s">
        <v>249</v>
      </c>
      <c r="U6" s="1" t="s">
        <v>260</v>
      </c>
      <c r="V6" s="1" t="s">
        <v>251</v>
      </c>
    </row>
    <row r="7" s="1" customFormat="1" spans="1:22">
      <c r="A7" s="1" t="s">
        <v>94</v>
      </c>
      <c r="B7" s="1" t="s">
        <v>261</v>
      </c>
      <c r="C7" s="1" t="s">
        <v>101</v>
      </c>
      <c r="D7" s="1" t="s">
        <v>95</v>
      </c>
      <c r="E7" s="1" t="s">
        <v>98</v>
      </c>
      <c r="F7" s="1" t="s">
        <v>261</v>
      </c>
      <c r="G7" s="1" t="s">
        <v>255</v>
      </c>
      <c r="H7" s="1" t="s">
        <v>243</v>
      </c>
      <c r="I7" s="1" t="s">
        <v>99</v>
      </c>
      <c r="J7" s="1" t="s">
        <v>244</v>
      </c>
      <c r="K7" s="1" t="s">
        <v>99</v>
      </c>
      <c r="L7" s="1" t="s">
        <v>99</v>
      </c>
      <c r="M7" s="1" t="s">
        <v>245</v>
      </c>
      <c r="N7" s="1" t="s">
        <v>245</v>
      </c>
      <c r="O7" s="1" t="s">
        <v>14</v>
      </c>
      <c r="P7" s="1" t="s">
        <v>246</v>
      </c>
      <c r="Q7" s="1" t="s">
        <v>247</v>
      </c>
      <c r="R7" s="1" t="s">
        <v>262</v>
      </c>
      <c r="S7" s="1" t="s">
        <v>183</v>
      </c>
      <c r="T7" s="1" t="s">
        <v>249</v>
      </c>
      <c r="U7" s="1" t="s">
        <v>250</v>
      </c>
      <c r="V7" s="1" t="s">
        <v>251</v>
      </c>
    </row>
    <row r="8" s="1" customFormat="1" spans="1:22">
      <c r="A8" s="1" t="s">
        <v>110</v>
      </c>
      <c r="B8" s="1" t="s">
        <v>261</v>
      </c>
      <c r="C8" s="1" t="s">
        <v>115</v>
      </c>
      <c r="D8" s="1" t="s">
        <v>263</v>
      </c>
      <c r="E8" s="1" t="s">
        <v>112</v>
      </c>
      <c r="F8" s="1" t="s">
        <v>261</v>
      </c>
      <c r="G8" s="1" t="s">
        <v>255</v>
      </c>
      <c r="H8" s="1" t="s">
        <v>243</v>
      </c>
      <c r="I8" s="1" t="s">
        <v>113</v>
      </c>
      <c r="J8" s="1" t="s">
        <v>244</v>
      </c>
      <c r="K8" s="1" t="s">
        <v>113</v>
      </c>
      <c r="L8" s="1" t="s">
        <v>113</v>
      </c>
      <c r="M8" s="1" t="s">
        <v>245</v>
      </c>
      <c r="N8" s="1" t="s">
        <v>245</v>
      </c>
      <c r="O8" s="1" t="s">
        <v>14</v>
      </c>
      <c r="P8" s="1" t="s">
        <v>246</v>
      </c>
      <c r="Q8" s="1" t="s">
        <v>247</v>
      </c>
      <c r="R8" s="1" t="s">
        <v>264</v>
      </c>
      <c r="S8" s="1" t="s">
        <v>183</v>
      </c>
      <c r="T8" s="1" t="s">
        <v>249</v>
      </c>
      <c r="U8" s="1" t="s">
        <v>250</v>
      </c>
      <c r="V8" s="1" t="s">
        <v>251</v>
      </c>
    </row>
    <row r="9" s="1" customFormat="1" spans="1:22">
      <c r="A9" s="1" t="s">
        <v>88</v>
      </c>
      <c r="B9" s="1" t="s">
        <v>261</v>
      </c>
      <c r="C9" s="1" t="s">
        <v>93</v>
      </c>
      <c r="D9" s="1" t="s">
        <v>263</v>
      </c>
      <c r="E9" s="1" t="s">
        <v>90</v>
      </c>
      <c r="F9" s="1" t="s">
        <v>261</v>
      </c>
      <c r="G9" s="1" t="s">
        <v>255</v>
      </c>
      <c r="H9" s="1" t="s">
        <v>243</v>
      </c>
      <c r="I9" s="1" t="s">
        <v>91</v>
      </c>
      <c r="J9" s="1" t="s">
        <v>244</v>
      </c>
      <c r="K9" s="1" t="s">
        <v>91</v>
      </c>
      <c r="L9" s="1" t="s">
        <v>91</v>
      </c>
      <c r="M9" s="1" t="s">
        <v>245</v>
      </c>
      <c r="N9" s="1" t="s">
        <v>245</v>
      </c>
      <c r="O9" s="1" t="s">
        <v>14</v>
      </c>
      <c r="P9" s="1" t="s">
        <v>246</v>
      </c>
      <c r="Q9" s="1" t="s">
        <v>247</v>
      </c>
      <c r="R9" s="1" t="s">
        <v>265</v>
      </c>
      <c r="S9" s="1" t="s">
        <v>183</v>
      </c>
      <c r="T9" s="1" t="s">
        <v>249</v>
      </c>
      <c r="U9" s="1" t="s">
        <v>250</v>
      </c>
      <c r="V9" s="1" t="s">
        <v>251</v>
      </c>
    </row>
    <row r="10" s="1" customFormat="1" spans="1:22">
      <c r="A10" s="1" t="s">
        <v>68</v>
      </c>
      <c r="B10" s="1" t="s">
        <v>266</v>
      </c>
      <c r="C10" s="1" t="s">
        <v>76</v>
      </c>
      <c r="D10" s="1" t="s">
        <v>263</v>
      </c>
      <c r="E10" s="1" t="s">
        <v>73</v>
      </c>
      <c r="F10" s="1" t="s">
        <v>267</v>
      </c>
      <c r="G10" s="1" t="s">
        <v>261</v>
      </c>
      <c r="H10" s="1" t="s">
        <v>243</v>
      </c>
      <c r="I10" s="1" t="s">
        <v>74</v>
      </c>
      <c r="J10" s="1" t="s">
        <v>244</v>
      </c>
      <c r="K10" s="1" t="s">
        <v>74</v>
      </c>
      <c r="L10" s="1" t="s">
        <v>74</v>
      </c>
      <c r="M10" s="1" t="s">
        <v>245</v>
      </c>
      <c r="N10" s="1" t="s">
        <v>245</v>
      </c>
      <c r="O10" s="1" t="s">
        <v>14</v>
      </c>
      <c r="P10" s="1" t="s">
        <v>246</v>
      </c>
      <c r="Q10" s="1" t="s">
        <v>247</v>
      </c>
      <c r="R10" s="1" t="s">
        <v>268</v>
      </c>
      <c r="S10" s="1" t="s">
        <v>183</v>
      </c>
      <c r="T10" s="1" t="s">
        <v>249</v>
      </c>
      <c r="U10" s="1" t="s">
        <v>250</v>
      </c>
      <c r="V10" s="1" t="s">
        <v>251</v>
      </c>
    </row>
    <row r="11" s="1" customFormat="1" spans="1:22">
      <c r="A11" s="1" t="s">
        <v>54</v>
      </c>
      <c r="B11" s="1" t="s">
        <v>269</v>
      </c>
      <c r="C11" s="1" t="s">
        <v>59</v>
      </c>
      <c r="D11" s="1" t="s">
        <v>46</v>
      </c>
      <c r="E11" s="1" t="s">
        <v>56</v>
      </c>
      <c r="F11" s="1" t="s">
        <v>269</v>
      </c>
      <c r="G11" s="1" t="s">
        <v>266</v>
      </c>
      <c r="H11" s="1" t="s">
        <v>243</v>
      </c>
      <c r="I11" s="1" t="s">
        <v>57</v>
      </c>
      <c r="J11" s="1" t="s">
        <v>244</v>
      </c>
      <c r="K11" s="1" t="s">
        <v>57</v>
      </c>
      <c r="L11" s="1" t="s">
        <v>57</v>
      </c>
      <c r="M11" s="1" t="s">
        <v>245</v>
      </c>
      <c r="N11" s="1" t="s">
        <v>245</v>
      </c>
      <c r="O11" s="1" t="s">
        <v>14</v>
      </c>
      <c r="P11" s="1" t="s">
        <v>246</v>
      </c>
      <c r="Q11" s="1" t="s">
        <v>247</v>
      </c>
      <c r="R11" s="1" t="s">
        <v>270</v>
      </c>
      <c r="S11" s="1" t="s">
        <v>183</v>
      </c>
      <c r="T11" s="1" t="s">
        <v>249</v>
      </c>
      <c r="U11" s="1" t="s">
        <v>250</v>
      </c>
      <c r="V11" s="1" t="s">
        <v>251</v>
      </c>
    </row>
    <row r="12" s="1" customFormat="1" spans="1:22">
      <c r="A12" s="1" t="s">
        <v>45</v>
      </c>
      <c r="B12" s="1" t="s">
        <v>269</v>
      </c>
      <c r="C12" s="1" t="s">
        <v>52</v>
      </c>
      <c r="D12" s="1" t="s">
        <v>46</v>
      </c>
      <c r="E12" s="1" t="s">
        <v>49</v>
      </c>
      <c r="F12" s="1" t="s">
        <v>269</v>
      </c>
      <c r="G12" s="1" t="s">
        <v>266</v>
      </c>
      <c r="H12" s="1" t="s">
        <v>243</v>
      </c>
      <c r="I12" s="1" t="s">
        <v>50</v>
      </c>
      <c r="J12" s="1" t="s">
        <v>244</v>
      </c>
      <c r="K12" s="1" t="s">
        <v>50</v>
      </c>
      <c r="L12" s="1" t="s">
        <v>50</v>
      </c>
      <c r="M12" s="1" t="s">
        <v>245</v>
      </c>
      <c r="N12" s="1" t="s">
        <v>245</v>
      </c>
      <c r="O12" s="1" t="s">
        <v>14</v>
      </c>
      <c r="P12" s="1" t="s">
        <v>246</v>
      </c>
      <c r="Q12" s="1" t="s">
        <v>247</v>
      </c>
      <c r="R12" s="1" t="s">
        <v>271</v>
      </c>
      <c r="S12" s="1" t="s">
        <v>183</v>
      </c>
      <c r="T12" s="1" t="s">
        <v>249</v>
      </c>
      <c r="U12" s="1" t="s">
        <v>250</v>
      </c>
      <c r="V12" s="1" t="s">
        <v>251</v>
      </c>
    </row>
    <row r="13" s="1" customFormat="1" spans="1:22">
      <c r="A13" s="1" t="s">
        <v>32</v>
      </c>
      <c r="B13" s="1" t="s">
        <v>269</v>
      </c>
      <c r="C13" s="1" t="s">
        <v>43</v>
      </c>
      <c r="D13" s="1" t="s">
        <v>33</v>
      </c>
      <c r="E13" s="1" t="s">
        <v>272</v>
      </c>
      <c r="F13" s="1" t="s">
        <v>269</v>
      </c>
      <c r="G13" s="1" t="s">
        <v>266</v>
      </c>
      <c r="H13" s="1" t="s">
        <v>243</v>
      </c>
      <c r="I13" s="1" t="s">
        <v>41</v>
      </c>
      <c r="J13" s="1" t="s">
        <v>244</v>
      </c>
      <c r="K13" s="1" t="s">
        <v>41</v>
      </c>
      <c r="L13" s="1" t="s">
        <v>41</v>
      </c>
      <c r="M13" s="1" t="s">
        <v>245</v>
      </c>
      <c r="N13" s="1" t="s">
        <v>245</v>
      </c>
      <c r="O13" s="1" t="s">
        <v>14</v>
      </c>
      <c r="P13" s="1" t="s">
        <v>246</v>
      </c>
      <c r="Q13" s="1" t="s">
        <v>247</v>
      </c>
      <c r="R13" s="1" t="s">
        <v>273</v>
      </c>
      <c r="S13" s="1" t="s">
        <v>183</v>
      </c>
      <c r="T13" s="1" t="s">
        <v>249</v>
      </c>
      <c r="U13" s="1" t="s">
        <v>250</v>
      </c>
      <c r="V13" s="1" t="s">
        <v>251</v>
      </c>
    </row>
    <row r="14" s="1" customFormat="1" spans="1:22">
      <c r="A14" s="1" t="s">
        <v>65</v>
      </c>
      <c r="B14" s="1" t="s">
        <v>274</v>
      </c>
      <c r="C14" s="1" t="s">
        <v>67</v>
      </c>
      <c r="D14" s="1" t="s">
        <v>33</v>
      </c>
      <c r="E14" s="1" t="s">
        <v>66</v>
      </c>
      <c r="F14" s="1" t="s">
        <v>269</v>
      </c>
      <c r="G14" s="1" t="s">
        <v>266</v>
      </c>
      <c r="H14" s="1" t="s">
        <v>243</v>
      </c>
      <c r="I14" s="1" t="s">
        <v>41</v>
      </c>
      <c r="J14" s="1" t="s">
        <v>244</v>
      </c>
      <c r="K14" s="1" t="s">
        <v>41</v>
      </c>
      <c r="L14" s="1" t="s">
        <v>41</v>
      </c>
      <c r="M14" s="1" t="s">
        <v>245</v>
      </c>
      <c r="N14" s="1" t="s">
        <v>245</v>
      </c>
      <c r="O14" s="1" t="s">
        <v>14</v>
      </c>
      <c r="P14" s="1" t="s">
        <v>246</v>
      </c>
      <c r="Q14" s="1" t="s">
        <v>247</v>
      </c>
      <c r="R14" s="1" t="s">
        <v>275</v>
      </c>
      <c r="S14" s="1" t="s">
        <v>183</v>
      </c>
      <c r="T14" s="1" t="s">
        <v>249</v>
      </c>
      <c r="U14" s="1" t="s">
        <v>250</v>
      </c>
      <c r="V14" s="1" t="s">
        <v>251</v>
      </c>
    </row>
    <row r="15" s="1" customFormat="1" spans="1:22">
      <c r="A15" s="1" t="s">
        <v>60</v>
      </c>
      <c r="B15" s="1" t="s">
        <v>276</v>
      </c>
      <c r="C15" s="1" t="s">
        <v>64</v>
      </c>
      <c r="D15" s="1" t="s">
        <v>46</v>
      </c>
      <c r="E15" s="1" t="s">
        <v>61</v>
      </c>
      <c r="F15" s="1" t="s">
        <v>269</v>
      </c>
      <c r="G15" s="1" t="s">
        <v>266</v>
      </c>
      <c r="H15" s="1" t="s">
        <v>243</v>
      </c>
      <c r="I15" s="1" t="s">
        <v>62</v>
      </c>
      <c r="J15" s="1" t="s">
        <v>244</v>
      </c>
      <c r="K15" s="1" t="s">
        <v>62</v>
      </c>
      <c r="L15" s="1" t="s">
        <v>62</v>
      </c>
      <c r="M15" s="1" t="s">
        <v>245</v>
      </c>
      <c r="N15" s="1" t="s">
        <v>245</v>
      </c>
      <c r="O15" s="1" t="s">
        <v>14</v>
      </c>
      <c r="P15" s="1" t="s">
        <v>246</v>
      </c>
      <c r="Q15" s="1" t="s">
        <v>247</v>
      </c>
      <c r="R15" s="1" t="s">
        <v>277</v>
      </c>
      <c r="S15" s="1" t="s">
        <v>183</v>
      </c>
      <c r="T15" s="1" t="s">
        <v>249</v>
      </c>
      <c r="U15" s="1" t="s">
        <v>250</v>
      </c>
      <c r="V15" s="1" t="s">
        <v>251</v>
      </c>
    </row>
    <row r="16" s="1" customFormat="1" spans="1:22">
      <c r="A16" s="1" t="s">
        <v>103</v>
      </c>
      <c r="B16" s="1" t="s">
        <v>278</v>
      </c>
      <c r="C16" s="1" t="s">
        <v>109</v>
      </c>
      <c r="D16" s="1" t="s">
        <v>263</v>
      </c>
      <c r="E16" s="1" t="s">
        <v>105</v>
      </c>
      <c r="F16" s="1" t="s">
        <v>269</v>
      </c>
      <c r="G16" s="1" t="s">
        <v>255</v>
      </c>
      <c r="H16" s="1" t="s">
        <v>243</v>
      </c>
      <c r="I16" s="1" t="s">
        <v>107</v>
      </c>
      <c r="J16" s="1" t="s">
        <v>244</v>
      </c>
      <c r="K16" s="1" t="s">
        <v>107</v>
      </c>
      <c r="L16" s="1" t="s">
        <v>107</v>
      </c>
      <c r="M16" s="1" t="s">
        <v>245</v>
      </c>
      <c r="N16" s="1" t="s">
        <v>245</v>
      </c>
      <c r="O16" s="1" t="s">
        <v>14</v>
      </c>
      <c r="P16" s="1" t="s">
        <v>246</v>
      </c>
      <c r="Q16" s="1" t="s">
        <v>247</v>
      </c>
      <c r="R16" s="1" t="s">
        <v>279</v>
      </c>
      <c r="S16" s="1" t="s">
        <v>183</v>
      </c>
      <c r="T16" s="1" t="s">
        <v>249</v>
      </c>
      <c r="U16" s="1" t="s">
        <v>250</v>
      </c>
      <c r="V16" s="1" t="s">
        <v>251</v>
      </c>
    </row>
    <row r="17" s="1" customFormat="1" spans="1:22">
      <c r="A17" s="1" t="s">
        <v>116</v>
      </c>
      <c r="B17" s="1" t="s">
        <v>280</v>
      </c>
      <c r="C17" s="1" t="s">
        <v>125</v>
      </c>
      <c r="D17" s="1" t="s">
        <v>281</v>
      </c>
      <c r="E17" s="1" t="s">
        <v>121</v>
      </c>
      <c r="F17" s="1" t="s">
        <v>267</v>
      </c>
      <c r="G17" s="1" t="s">
        <v>255</v>
      </c>
      <c r="H17" s="1" t="s">
        <v>243</v>
      </c>
      <c r="I17" s="1" t="s">
        <v>123</v>
      </c>
      <c r="J17" s="1" t="s">
        <v>244</v>
      </c>
      <c r="K17" s="1" t="s">
        <v>123</v>
      </c>
      <c r="L17" s="1" t="s">
        <v>123</v>
      </c>
      <c r="M17" s="1" t="s">
        <v>245</v>
      </c>
      <c r="N17" s="1" t="s">
        <v>245</v>
      </c>
      <c r="O17" s="1" t="s">
        <v>14</v>
      </c>
      <c r="P17" s="1" t="s">
        <v>246</v>
      </c>
      <c r="Q17" s="1" t="s">
        <v>247</v>
      </c>
      <c r="R17" s="1" t="s">
        <v>282</v>
      </c>
      <c r="S17" s="1" t="s">
        <v>183</v>
      </c>
      <c r="T17" s="1" t="s">
        <v>249</v>
      </c>
      <c r="U17" s="1" t="s">
        <v>250</v>
      </c>
      <c r="V17" s="1" t="s">
        <v>251</v>
      </c>
    </row>
    <row r="18" s="1" customFormat="1" spans="1:22">
      <c r="A18" s="1" t="s">
        <v>78</v>
      </c>
      <c r="B18" s="1" t="s">
        <v>283</v>
      </c>
      <c r="C18" s="1" t="s">
        <v>86</v>
      </c>
      <c r="D18" s="1" t="s">
        <v>79</v>
      </c>
      <c r="E18" s="1" t="s">
        <v>83</v>
      </c>
      <c r="F18" s="1" t="s">
        <v>261</v>
      </c>
      <c r="G18" s="1" t="s">
        <v>255</v>
      </c>
      <c r="H18" s="1" t="s">
        <v>243</v>
      </c>
      <c r="I18" s="1" t="s">
        <v>84</v>
      </c>
      <c r="J18" s="1" t="s">
        <v>244</v>
      </c>
      <c r="K18" s="1" t="s">
        <v>84</v>
      </c>
      <c r="L18" s="1" t="s">
        <v>84</v>
      </c>
      <c r="M18" s="1" t="s">
        <v>245</v>
      </c>
      <c r="N18" s="1" t="s">
        <v>245</v>
      </c>
      <c r="O18" s="1" t="s">
        <v>14</v>
      </c>
      <c r="P18" s="1" t="s">
        <v>246</v>
      </c>
      <c r="Q18" s="1" t="s">
        <v>247</v>
      </c>
      <c r="R18" s="1" t="s">
        <v>284</v>
      </c>
      <c r="S18" s="1" t="s">
        <v>183</v>
      </c>
      <c r="T18" s="1" t="s">
        <v>249</v>
      </c>
      <c r="U18" s="1" t="s">
        <v>260</v>
      </c>
      <c r="V18" s="1" t="s">
        <v>251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2023-01-31T01:38:38Z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39808AD287D342BD866EE2B147897648</vt:lpwstr>
  </property>
  <property fmtid="{D5CDD505-2E9C-101B-9397-08002B2CF9AE}" pid="3" name="KSOProductBuildVer">
    <vt:lpwstr>2052-11.1.0.13703</vt:lpwstr>
  </property>
</Properties>
</file>