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对账!$A$1:$I$36</definedName>
  </definedNames>
  <calcPr calcId="144525"/>
</workbook>
</file>

<file path=xl/sharedStrings.xml><?xml version="1.0" encoding="utf-8"?>
<sst xmlns="http://schemas.openxmlformats.org/spreadsheetml/2006/main" count="1815" uniqueCount="490">
  <si>
    <t>去哪儿网酒店预付对账单</t>
  </si>
  <si>
    <t>供应商名称：</t>
  </si>
  <si>
    <t>港丰国际</t>
  </si>
  <si>
    <t>结算周期：</t>
  </si>
  <si>
    <t>2023-01-23至2023-01-29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</si>
  <si>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</si>
  <si>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</si>
  <si>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</si>
  <si>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</si>
  <si>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</si>
  <si>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</si>
  <si>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</si>
  <si>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</si>
  <si>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</si>
  <si>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</si>
  <si>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</si>
  <si>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</si>
  <si>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</si>
  <si>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</si>
  <si>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</si>
  <si>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¥112,346.94</t>
  </si>
  <si>
    <t>¥33,638.00</t>
  </si>
  <si>
    <t>¥8,329.94</t>
  </si>
  <si>
    <t>¥70,379.00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</si>
  <si>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</si>
  <si>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</si>
  <si>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</si>
  <si>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</si>
  <si>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</si>
  <si>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</si>
  <si>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</si>
  <si>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</si>
  <si>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</si>
  <si>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</si>
  <si>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</si>
  <si>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</si>
  <si>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</si>
  <si>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</si>
  <si>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</si>
  <si>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</si>
  <si>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</si>
  <si>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</si>
  <si>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</si>
  <si>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</si>
  <si>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</si>
  <si>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</si>
  <si>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</si>
  <si>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</si>
  <si>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</si>
  <si>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</si>
  <si>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</si>
  <si>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</si>
  <si>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</si>
  <si>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</si>
  <si>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</si>
  <si>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</si>
  <si>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</si>
  <si>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</si>
  <si>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</si>
  <si>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</si>
  <si>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</si>
  <si>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</si>
  <si>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</si>
  <si>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</si>
  <si>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</si>
  <si>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</si>
  <si>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</si>
  <si>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</si>
  <si>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</si>
  <si>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</si>
  <si>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703244188707</t>
  </si>
  <si>
    <t>2955502</t>
  </si>
  <si>
    <t>酒店预付</t>
  </si>
  <si>
    <t>否</t>
  </si>
  <si>
    <t>普通</t>
  </si>
  <si>
    <t>158592089</t>
  </si>
  <si>
    <t>沙美岛萨凯海滩度假村 (政府卫生认证)</t>
  </si>
  <si>
    <t>1619975</t>
  </si>
  <si>
    <t>ZHANG/LI</t>
  </si>
  <si>
    <t>2023-01-16</t>
  </si>
  <si>
    <t>2023-01-21</t>
  </si>
  <si>
    <t>2023-01-23</t>
  </si>
  <si>
    <t>¥2,036.00</t>
  </si>
  <si>
    <t>¥202.00</t>
  </si>
  <si>
    <t>¥1,834.00</t>
  </si>
  <si>
    <t>Premier Room</t>
  </si>
  <si>
    <t>WEBSITE</t>
  </si>
  <si>
    <t>703248538795</t>
  </si>
  <si>
    <t>2964523</t>
  </si>
  <si>
    <t>158559170</t>
  </si>
  <si>
    <t>曼谷班达拉套房酒店</t>
  </si>
  <si>
    <t>ZHANG/JIANFEI</t>
  </si>
  <si>
    <t>2023-01-20</t>
  </si>
  <si>
    <t>¥1,806.00</t>
  </si>
  <si>
    <t>¥187.00</t>
  </si>
  <si>
    <t>¥1,619.00</t>
  </si>
  <si>
    <t>1 Bedroom Suite</t>
  </si>
  <si>
    <t>703248157490</t>
  </si>
  <si>
    <t>2964609</t>
  </si>
  <si>
    <t>221919920</t>
  </si>
  <si>
    <t>香港帝苑酒店</t>
  </si>
  <si>
    <t>DENG/LINGXUAN</t>
  </si>
  <si>
    <t>¥2,151.00</t>
  </si>
  <si>
    <t>¥198.00</t>
  </si>
  <si>
    <t>¥1,953.00</t>
  </si>
  <si>
    <t>Deluxe Room</t>
  </si>
  <si>
    <t>703251493886</t>
  </si>
  <si>
    <t>2972538</t>
  </si>
  <si>
    <t>221923103</t>
  </si>
  <si>
    <t>香港海景嘉福洲际酒店</t>
  </si>
  <si>
    <t>WANG/YAN|HUA/ZHENG</t>
  </si>
  <si>
    <t>2023-01-24</t>
  </si>
  <si>
    <t>2023-01-26</t>
  </si>
  <si>
    <t>¥2,864.00</t>
  </si>
  <si>
    <t>2023-01-23 18:59:34</t>
  </si>
  <si>
    <t>Classic Room, 1 King Bed, Non Smoking</t>
  </si>
  <si>
    <t>703244585043</t>
  </si>
  <si>
    <t>2953397</t>
  </si>
  <si>
    <t>221902259</t>
  </si>
  <si>
    <t>香港旺角维景酒店</t>
  </si>
  <si>
    <t>YANG/XUE</t>
  </si>
  <si>
    <t>¥752.00</t>
  </si>
  <si>
    <t>¥59.00</t>
  </si>
  <si>
    <t>¥693.00</t>
  </si>
  <si>
    <t>Standard Family Quadruple Room</t>
  </si>
  <si>
    <t>703239266309</t>
  </si>
  <si>
    <t>2939486</t>
  </si>
  <si>
    <t>805377247</t>
  </si>
  <si>
    <t>迎世海滩度假酒店及水疗中心 (政府卫生认证)</t>
  </si>
  <si>
    <t>XIE/LIXIA|LIANG/YUTONG</t>
  </si>
  <si>
    <t>2023-01-11</t>
  </si>
  <si>
    <t>¥1,784.00</t>
  </si>
  <si>
    <t>¥152.00</t>
  </si>
  <si>
    <t>¥1,632.00</t>
  </si>
  <si>
    <t>703244305353</t>
  </si>
  <si>
    <t>2952733</t>
  </si>
  <si>
    <t>158560466</t>
  </si>
  <si>
    <t>苏梅岛六善酒店</t>
  </si>
  <si>
    <t>LIU/XIN</t>
  </si>
  <si>
    <t>¥6,654.00</t>
  </si>
  <si>
    <t>¥687.00</t>
  </si>
  <si>
    <t>¥5,967.00</t>
  </si>
  <si>
    <t>Ocean View Pool Villa</t>
  </si>
  <si>
    <t>703246573469</t>
  </si>
  <si>
    <t>2959546</t>
  </si>
  <si>
    <t>158579834</t>
  </si>
  <si>
    <t>盛泰乐精选坤巴雅水疗及度假村 (政府卫生认证)</t>
  </si>
  <si>
    <t>XUE/LEI</t>
  </si>
  <si>
    <t>2023-01-18</t>
  </si>
  <si>
    <t>¥21,284.00</t>
  </si>
  <si>
    <t>¥2,280.00</t>
  </si>
  <si>
    <t>¥19,004.00</t>
  </si>
  <si>
    <t>Lanna Royal Pool Villa</t>
  </si>
  <si>
    <t>703251846288</t>
  </si>
  <si>
    <t>2971669</t>
  </si>
  <si>
    <t>158543975</t>
  </si>
  <si>
    <t>芭堤雅暹罗海岸酒店 (政府卫生认证)</t>
  </si>
  <si>
    <t>QIN/HUAN</t>
  </si>
  <si>
    <t>¥929.00</t>
  </si>
  <si>
    <t>¥99.00</t>
  </si>
  <si>
    <t>¥830.00</t>
  </si>
  <si>
    <t>Tropical Deluxe Twin</t>
  </si>
  <si>
    <t>703248732118</t>
  </si>
  <si>
    <t>2965857</t>
  </si>
  <si>
    <t>158543900</t>
  </si>
  <si>
    <t>迈阿密海滩海滨艾迪逊酒店</t>
  </si>
  <si>
    <t>LUO/LAUREN</t>
  </si>
  <si>
    <t>¥14,727.00</t>
  </si>
  <si>
    <t>¥1,696.00</t>
  </si>
  <si>
    <t>¥13,031.00</t>
  </si>
  <si>
    <t>Room, 1 King Bed, Non Smoking, City View</t>
  </si>
  <si>
    <t>703253122390</t>
  </si>
  <si>
    <t>2976318</t>
  </si>
  <si>
    <t>188932799</t>
  </si>
  <si>
    <t>诺富特曼谷隆齐素坤逸酒店 (政府卫生认证)</t>
  </si>
  <si>
    <t>ZHANG/ZHONGYANG|ZHANG/HONGSHENG|HUANG/JIUJING|ZHANG/MENGZE</t>
  </si>
  <si>
    <t>2023-01-25</t>
  </si>
  <si>
    <t>2023-01-28</t>
  </si>
  <si>
    <t>¥4,338.00</t>
  </si>
  <si>
    <t>2023-01-25 12:32:15</t>
  </si>
  <si>
    <t>Superior Room</t>
  </si>
  <si>
    <t>703253177630</t>
  </si>
  <si>
    <t>2976671</t>
  </si>
  <si>
    <t>158575613</t>
  </si>
  <si>
    <t>普吉岛芭东彩灯度假村 (政府卫生认证)</t>
  </si>
  <si>
    <t>LIU/TAO|ZHANG/YUAN|WANG/WEIPING</t>
  </si>
  <si>
    <t>2023-01-27</t>
  </si>
  <si>
    <t>2023-01-31</t>
  </si>
  <si>
    <t>¥2,876.00</t>
  </si>
  <si>
    <t>2023-01-25 15:13:51</t>
  </si>
  <si>
    <t>luxury two bed room</t>
  </si>
  <si>
    <t>703245934621</t>
  </si>
  <si>
    <t>2958410</t>
  </si>
  <si>
    <t>158576933</t>
  </si>
  <si>
    <t>普吉岛西瑞湾威斯汀水疗度假酒店(政府卫生认证)</t>
  </si>
  <si>
    <t>WANG/CHUANG|LI/ZHOUMIN</t>
  </si>
  <si>
    <t>2023-01-17</t>
  </si>
  <si>
    <t>¥2,606.00</t>
  </si>
  <si>
    <t>¥270.00</t>
  </si>
  <si>
    <t>¥2,336.00</t>
  </si>
  <si>
    <t>Deluxe Seaview Pool Access King Room</t>
  </si>
  <si>
    <t>703252465145</t>
  </si>
  <si>
    <t>2974028</t>
  </si>
  <si>
    <t>158580965</t>
  </si>
  <si>
    <t>吉隆坡JW万豪酒店</t>
  </si>
  <si>
    <t>PIAO/XIANGLAN</t>
  </si>
  <si>
    <t>¥1,235.00</t>
  </si>
  <si>
    <t>¥132.00</t>
  </si>
  <si>
    <t>¥1,103.00</t>
  </si>
  <si>
    <t>Executive Deluxe King Room</t>
  </si>
  <si>
    <t>703254368590</t>
  </si>
  <si>
    <t>2978689</t>
  </si>
  <si>
    <t>180481406</t>
  </si>
  <si>
    <t>海安水疗海滩酒店</t>
  </si>
  <si>
    <t>FAN/YOUTAO</t>
  </si>
  <si>
    <t>¥439.00</t>
  </si>
  <si>
    <t>2023-01-26 09:57:20</t>
  </si>
  <si>
    <t>Beachfront Room</t>
  </si>
  <si>
    <t>703240448330</t>
  </si>
  <si>
    <t>2942093</t>
  </si>
  <si>
    <t>221906633</t>
  </si>
  <si>
    <t>澳门金龙酒店</t>
  </si>
  <si>
    <t>WONG/YUFEI</t>
  </si>
  <si>
    <t>2023-01-12</t>
  </si>
  <si>
    <t>¥1,456.00</t>
  </si>
  <si>
    <t>¥139.00</t>
  </si>
  <si>
    <t>¥1,317.00</t>
  </si>
  <si>
    <t>DOUBLE STANDARD</t>
  </si>
  <si>
    <t>703248312523</t>
  </si>
  <si>
    <t>2966418</t>
  </si>
  <si>
    <t>LIU/SIQI</t>
  </si>
  <si>
    <t>2023-01-22</t>
  </si>
  <si>
    <t>¥6,060.00</t>
  </si>
  <si>
    <t>¥653.00</t>
  </si>
  <si>
    <t>¥5,407.00</t>
  </si>
  <si>
    <t>Deluxe King Room</t>
  </si>
  <si>
    <t>703243749788</t>
  </si>
  <si>
    <t>2952217</t>
  </si>
  <si>
    <t>158584787</t>
  </si>
  <si>
    <t>曼谷湄南河畔华美达广场酒店(政府卫生认证)</t>
  </si>
  <si>
    <t>LI/SHASHA|LI/YONGCHENG</t>
  </si>
  <si>
    <t>2023-01-15</t>
  </si>
  <si>
    <t>¥1,070.00</t>
  </si>
  <si>
    <t>¥106.00</t>
  </si>
  <si>
    <t>¥964.00</t>
  </si>
  <si>
    <t>Deluxe Twin Room with River View</t>
  </si>
  <si>
    <t>703254782161</t>
  </si>
  <si>
    <t>2978138</t>
  </si>
  <si>
    <t>221919221</t>
  </si>
  <si>
    <t>铂尔曼琅勃拉邦酒店</t>
  </si>
  <si>
    <t>BAI/SIRUI</t>
  </si>
  <si>
    <t>¥890.00</t>
  </si>
  <si>
    <t>¥96.00</t>
  </si>
  <si>
    <t>¥794.00</t>
  </si>
  <si>
    <t>Deluxe King Room with Garden View</t>
  </si>
  <si>
    <t>703251099237</t>
  </si>
  <si>
    <t>2971104</t>
  </si>
  <si>
    <t>175820633</t>
  </si>
  <si>
    <t>吉隆坡四季酒店</t>
  </si>
  <si>
    <t>YANG/XIN|LIU/YANG</t>
  </si>
  <si>
    <t>¥3,418.00</t>
  </si>
  <si>
    <t>¥366.00</t>
  </si>
  <si>
    <t>¥3,052.00</t>
  </si>
  <si>
    <t>Pool Garden View</t>
  </si>
  <si>
    <t>703253098593</t>
  </si>
  <si>
    <t>2975641</t>
  </si>
  <si>
    <t>PAN/HESHENG</t>
  </si>
  <si>
    <t>¥1,504.00</t>
  </si>
  <si>
    <t>¥155.00</t>
  </si>
  <si>
    <t>¥1,349.00</t>
  </si>
  <si>
    <t>Standard Double Room</t>
  </si>
  <si>
    <t>703253830533</t>
  </si>
  <si>
    <t>2975645</t>
  </si>
  <si>
    <t>CHEN/YING|CHEN/JINBIN</t>
  </si>
  <si>
    <t>703254977130</t>
  </si>
  <si>
    <t>2980539</t>
  </si>
  <si>
    <t>188933132</t>
  </si>
  <si>
    <t>曼谷素坤逸11号巷美居酒店</t>
  </si>
  <si>
    <t>HUANG/BIN|HE/ZHIXIN|HE/YUNYAO</t>
  </si>
  <si>
    <t>2023-01-29</t>
  </si>
  <si>
    <t>¥2,088.00</t>
  </si>
  <si>
    <t>2023-01-27 10:23:28</t>
  </si>
  <si>
    <t>family room</t>
  </si>
  <si>
    <t>703254420449</t>
  </si>
  <si>
    <t>2980669</t>
  </si>
  <si>
    <t>158584802</t>
  </si>
  <si>
    <t>曼谷大仓新颐饭店</t>
  </si>
  <si>
    <t>LIU/XUDONG|GONG/LIYUAN</t>
  </si>
  <si>
    <t>2023-01-30</t>
  </si>
  <si>
    <t>2023-02-01</t>
  </si>
  <si>
    <t>¥3,412.00</t>
  </si>
  <si>
    <t>2023-01-27 13:00:02</t>
  </si>
  <si>
    <t>Deluxe King Room - Non-Smoking</t>
  </si>
  <si>
    <t>703252896786</t>
  </si>
  <si>
    <t>2973440</t>
  </si>
  <si>
    <t>239371538</t>
  </si>
  <si>
    <t>盖恩斯维尔 I-75 万豪套房费尔菲尔德酒店</t>
  </si>
  <si>
    <t>ZHU/YIHAN</t>
  </si>
  <si>
    <t>¥3,034.00</t>
  </si>
  <si>
    <t>¥313.00</t>
  </si>
  <si>
    <t>¥2,721.00</t>
  </si>
  <si>
    <t>Suite, 1 King Bed, Non Smoking</t>
  </si>
  <si>
    <t>703249385868</t>
  </si>
  <si>
    <t>2968920</t>
  </si>
  <si>
    <t>158583701</t>
  </si>
  <si>
    <t>奥南蒂瓦娜广场酒店(政府卫生认证)</t>
  </si>
  <si>
    <t>WEN/WEN|YANG/YI</t>
  </si>
  <si>
    <t>¥2,965.00</t>
  </si>
  <si>
    <t>¥305.00</t>
  </si>
  <si>
    <t>¥2,660.00</t>
  </si>
  <si>
    <t>Premier Pool Access</t>
  </si>
  <si>
    <t>703256393219</t>
  </si>
  <si>
    <t>2983854</t>
  </si>
  <si>
    <t>ZHANG/JIANBING|LIU/HONG|ZHANG/FENG</t>
  </si>
  <si>
    <t>¥2,400.00</t>
  </si>
  <si>
    <t>2023-01-28 11:02:24</t>
  </si>
  <si>
    <t>Superior 2 Double</t>
  </si>
  <si>
    <t>703255616502</t>
  </si>
  <si>
    <t>2983297</t>
  </si>
  <si>
    <t>158589512</t>
  </si>
  <si>
    <t>安达曼白色海滩度假酒店(政府卫生认证)</t>
  </si>
  <si>
    <t>ZHU/SHIYU</t>
  </si>
  <si>
    <t>¥987.00</t>
  </si>
  <si>
    <t>2023-01-28 13:00:01</t>
  </si>
  <si>
    <t>Deluxe Room with Sea View</t>
  </si>
  <si>
    <t>703256531651</t>
  </si>
  <si>
    <t>2985188</t>
  </si>
  <si>
    <t>CHEN/YENING</t>
  </si>
  <si>
    <t>2023-02-09</t>
  </si>
  <si>
    <t>2023-02-10</t>
  </si>
  <si>
    <t>¥1,189.00</t>
  </si>
  <si>
    <t>2023-01-28 19:32:10</t>
  </si>
  <si>
    <t>703256750634</t>
  </si>
  <si>
    <t>2984724</t>
  </si>
  <si>
    <t>LIN/PINGPING</t>
  </si>
  <si>
    <t>2023-02-03</t>
  </si>
  <si>
    <t>2023-02-04</t>
  </si>
  <si>
    <t>¥598.00</t>
  </si>
  <si>
    <t>2023-01-28 19:40:27</t>
  </si>
  <si>
    <t>703228273664</t>
  </si>
  <si>
    <t>2912611</t>
  </si>
  <si>
    <t>158551250</t>
  </si>
  <si>
    <t>美高梅大酒店</t>
  </si>
  <si>
    <t>Sevan/Douzdjian</t>
  </si>
  <si>
    <t>2022-12-31</t>
  </si>
  <si>
    <t>¥843.94</t>
  </si>
  <si>
    <t>¥79.94</t>
  </si>
  <si>
    <t>¥764.00</t>
  </si>
  <si>
    <t>grand two queen</t>
  </si>
  <si>
    <t>703256280864</t>
  </si>
  <si>
    <t>2985871</t>
  </si>
  <si>
    <t>WANG/YUTING|TANG/YANGJIN</t>
  </si>
  <si>
    <t>¥2,490.00</t>
  </si>
  <si>
    <t>2023-01-29 10:05:56</t>
  </si>
  <si>
    <t>Deluxe Two Double Room with Sea View</t>
  </si>
  <si>
    <t>703257595045</t>
  </si>
  <si>
    <t>2986393</t>
  </si>
  <si>
    <t>2023-01-29 10:25:21</t>
  </si>
  <si>
    <t>703256340577</t>
  </si>
  <si>
    <t>2984850</t>
  </si>
  <si>
    <t>221909237</t>
  </si>
  <si>
    <t>澳门新丽华酒店</t>
  </si>
  <si>
    <t>HUANG/YUYING</t>
  </si>
  <si>
    <t>2023-02-02</t>
  </si>
  <si>
    <t>¥541.00</t>
  </si>
  <si>
    <t>2023-01-29 12:00:05</t>
  </si>
  <si>
    <t>703257110969</t>
  </si>
  <si>
    <t>2986026</t>
  </si>
  <si>
    <t>158545550</t>
  </si>
  <si>
    <t>卡塔岩石酒店 (政府卫生认证)</t>
  </si>
  <si>
    <t>CHEN/YUKAI|ZHANG/YINGTING</t>
  </si>
  <si>
    <t>¥7,016.00</t>
  </si>
  <si>
    <t>2023-01-29 13:00:03</t>
  </si>
  <si>
    <t>1 bedroom sky pool villa</t>
  </si>
  <si>
    <t>合计</t>
  </si>
  <si>
    <t/>
  </si>
  <si>
    <t>¥78,708.94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</si>
  <si>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</si>
  <si>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</si>
  <si>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</si>
  <si>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</si>
  <si>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</si>
  <si>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</si>
  <si>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</si>
  <si>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</si>
  <si>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</si>
  <si>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A230131101617481</t>
  </si>
  <si>
    <t>A230131101647481</t>
  </si>
  <si>
    <r>
      <t>总计：</t>
    </r>
    <r>
      <rPr>
        <sz val="10"/>
        <rFont val="Arial"/>
        <charset val="134"/>
      </rPr>
      <t>70379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</si>
  <si>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</si>
  <si>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</si>
  <si>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</si>
  <si>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</si>
  <si>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</si>
  <si>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</si>
  <si>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</si>
  <si>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</si>
  <si>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</si>
  <si>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</si>
  <si>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</si>
  <si>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</si>
  <si>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</si>
  <si>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</si>
  <si>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</si>
  <si>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</si>
  <si>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</si>
  <si>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</si>
  <si>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BAI SIRUI</t>
  </si>
  <si>
    <t>退房日周结</t>
  </si>
  <si>
    <t>794.00</t>
  </si>
  <si>
    <t>RMB</t>
  </si>
  <si>
    <t>0</t>
  </si>
  <si>
    <t>0.00</t>
  </si>
  <si>
    <t>去哪儿直连（港丰）</t>
  </si>
  <si>
    <t>31</t>
  </si>
  <si>
    <t>2023-01-26 11:05:17</t>
  </si>
  <si>
    <t>汇智国际旅游发展有限公司</t>
  </si>
  <si>
    <t>直采</t>
  </si>
  <si>
    <t>老挝</t>
  </si>
  <si>
    <t>CHEN YING,CHEN JINBIN</t>
  </si>
  <si>
    <t>1349.00</t>
  </si>
  <si>
    <t>2023-01-25 08:24:38</t>
  </si>
  <si>
    <t>直连</t>
  </si>
  <si>
    <t>中国</t>
  </si>
  <si>
    <t>PAN HESHENG</t>
  </si>
  <si>
    <t>2023-01-25 00:20:45</t>
  </si>
  <si>
    <t>PIAO XIANGLAN</t>
  </si>
  <si>
    <t>1103.00</t>
  </si>
  <si>
    <t>2023-01-24 17:13:00</t>
  </si>
  <si>
    <t>马来西亚</t>
  </si>
  <si>
    <t>ZHU YIHAN</t>
  </si>
  <si>
    <t>2721.00</t>
  </si>
  <si>
    <t>2023-01-24 03:43:09</t>
  </si>
  <si>
    <t>美国</t>
  </si>
  <si>
    <t>芭堤雅暹罗海岸酒店</t>
  </si>
  <si>
    <t>QIN HUAN</t>
  </si>
  <si>
    <t>830.00</t>
  </si>
  <si>
    <t>2023-01-23 11:47:45</t>
  </si>
  <si>
    <t>泰国</t>
  </si>
  <si>
    <t>YANG XIN,LIU YANG</t>
  </si>
  <si>
    <t>3052.00</t>
  </si>
  <si>
    <t>2023-01-23 14:43:56</t>
  </si>
  <si>
    <t>奥南蒂瓦娜广场酒店(SHA Extra Plus)</t>
  </si>
  <si>
    <t>WEN WEN,YANG YI</t>
  </si>
  <si>
    <t>2660.00</t>
  </si>
  <si>
    <t>2023-01-22 12:33:45</t>
  </si>
  <si>
    <t>LIU SIQI</t>
  </si>
  <si>
    <t>5407.00</t>
  </si>
  <si>
    <t>2023-01-21 11:25:34</t>
  </si>
  <si>
    <t>LUO LAUREN</t>
  </si>
  <si>
    <t>13031.01</t>
  </si>
  <si>
    <t>2023-01-20 16:04:19</t>
  </si>
  <si>
    <t>DENG LINGXUAN</t>
  </si>
  <si>
    <t>1953.00</t>
  </si>
  <si>
    <t>2023-01-20 02:48:07</t>
  </si>
  <si>
    <t>ZHANG JIANFEI</t>
  </si>
  <si>
    <t>1619.01</t>
  </si>
  <si>
    <t>2023-01-20 10:48:21</t>
  </si>
  <si>
    <t>盛泰乐精选坤巴雅水疗及度假村</t>
  </si>
  <si>
    <t>XUE LEI</t>
  </si>
  <si>
    <t>19004.00</t>
  </si>
  <si>
    <t>2023-01-18 13:44:45</t>
  </si>
  <si>
    <t>威斯汀普吉岛西瑞湾度假村及水疗中心</t>
  </si>
  <si>
    <t>WANG CHUANG,LI ZHOUMIN</t>
  </si>
  <si>
    <t>2336.00</t>
  </si>
  <si>
    <t>2023-01-18 10:58:28</t>
  </si>
  <si>
    <t>沙美岛萨凯海滩度假村</t>
  </si>
  <si>
    <t>ZHANG LI</t>
  </si>
  <si>
    <t>1834.00</t>
  </si>
  <si>
    <t>2023-01-17 12:47:19</t>
  </si>
  <si>
    <t>YANG XUE</t>
  </si>
  <si>
    <t>693.00</t>
  </si>
  <si>
    <t>2023-01-16 11:02:12</t>
  </si>
  <si>
    <t>LIU XIN</t>
  </si>
  <si>
    <t>5967.00</t>
  </si>
  <si>
    <t>2023-01-16 10:32:45</t>
  </si>
  <si>
    <t>曼谷华美达广场湄南河畔酒店</t>
  </si>
  <si>
    <t>LI SHASHA,LI YONGCHENG</t>
  </si>
  <si>
    <t>964.00</t>
  </si>
  <si>
    <t>2023-01-16 19:55:24</t>
  </si>
  <si>
    <t>WONG YUFEI</t>
  </si>
  <si>
    <t>1317.00</t>
  </si>
  <si>
    <t>2023-01-12 13:01:27</t>
  </si>
  <si>
    <t>迎世海滩度假酒店及水疗中心</t>
  </si>
  <si>
    <t>XIE LIXIA,LIANG YUTONG</t>
  </si>
  <si>
    <t>1632.00</t>
  </si>
  <si>
    <t>2023-01-11 16:12:34</t>
  </si>
  <si>
    <t>Sevan Douzdjian</t>
  </si>
  <si>
    <t>764.00</t>
  </si>
  <si>
    <t>2022-12-31 03:00:23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</si>
</sst>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35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35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3</v>
      </c>
      <c r="N3" s="7" t="s">
        <v>92</v>
      </c>
      <c r="O3" s="7" t="s">
        <v>92</v>
      </c>
      <c r="P3" s="7" t="s">
        <v>81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3</v>
      </c>
      <c r="N4" s="7" t="s">
        <v>92</v>
      </c>
      <c r="O4" s="7" t="s">
        <v>92</v>
      </c>
      <c r="P4" s="7" t="s">
        <v>81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108</v>
      </c>
      <c r="H5" s="7" t="s">
        <v>109</v>
      </c>
      <c r="I5" s="7" t="s">
        <v>77</v>
      </c>
      <c r="J5" s="7" t="s">
        <v>2</v>
      </c>
      <c r="K5" s="7" t="s">
        <v>110</v>
      </c>
      <c r="L5" s="7">
        <v>1</v>
      </c>
      <c r="M5" s="7">
        <v>2</v>
      </c>
      <c r="N5" s="7" t="s">
        <v>81</v>
      </c>
      <c r="O5" s="7" t="s">
        <v>111</v>
      </c>
      <c r="P5" s="7" t="s">
        <v>112</v>
      </c>
      <c r="Q5" s="7"/>
      <c r="R5" s="11" t="s">
        <v>113</v>
      </c>
      <c r="S5" s="12" t="s">
        <v>113</v>
      </c>
      <c r="T5" s="7" t="s">
        <v>114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115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116</v>
      </c>
      <c r="B6" s="6" t="s">
        <v>117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118</v>
      </c>
      <c r="H6" s="7" t="s">
        <v>119</v>
      </c>
      <c r="I6" s="7" t="s">
        <v>77</v>
      </c>
      <c r="J6" s="7" t="s">
        <v>2</v>
      </c>
      <c r="K6" s="7" t="s">
        <v>120</v>
      </c>
      <c r="L6" s="7">
        <v>1</v>
      </c>
      <c r="M6" s="7">
        <v>1</v>
      </c>
      <c r="N6" s="7" t="s">
        <v>79</v>
      </c>
      <c r="O6" s="7" t="s">
        <v>81</v>
      </c>
      <c r="P6" s="7" t="s">
        <v>111</v>
      </c>
      <c r="Q6" s="7"/>
      <c r="R6" s="11" t="s">
        <v>121</v>
      </c>
      <c r="S6" s="12" t="s">
        <v>19</v>
      </c>
      <c r="T6" s="7"/>
      <c r="U6" s="11" t="s">
        <v>19</v>
      </c>
      <c r="V6" s="11" t="s">
        <v>121</v>
      </c>
      <c r="W6" s="12" t="s">
        <v>122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125</v>
      </c>
      <c r="B7" s="6" t="s">
        <v>126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127</v>
      </c>
      <c r="H7" s="7" t="s">
        <v>128</v>
      </c>
      <c r="I7" s="7" t="s">
        <v>77</v>
      </c>
      <c r="J7" s="7" t="s">
        <v>2</v>
      </c>
      <c r="K7" s="7" t="s">
        <v>129</v>
      </c>
      <c r="L7" s="7">
        <v>1</v>
      </c>
      <c r="M7" s="7">
        <v>4</v>
      </c>
      <c r="N7" s="7" t="s">
        <v>130</v>
      </c>
      <c r="O7" s="7" t="s">
        <v>92</v>
      </c>
      <c r="P7" s="7" t="s">
        <v>111</v>
      </c>
      <c r="Q7" s="7"/>
      <c r="R7" s="11" t="s">
        <v>131</v>
      </c>
      <c r="S7" s="12" t="s">
        <v>19</v>
      </c>
      <c r="T7" s="7"/>
      <c r="U7" s="11" t="s">
        <v>19</v>
      </c>
      <c r="V7" s="11" t="s">
        <v>131</v>
      </c>
      <c r="W7" s="12" t="s">
        <v>132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133</v>
      </c>
      <c r="AD7" t="s">
        <v>6</v>
      </c>
      <c r="AE7" t="s">
        <v>105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134</v>
      </c>
      <c r="B8" s="6" t="s">
        <v>135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136</v>
      </c>
      <c r="H8" s="7" t="s">
        <v>137</v>
      </c>
      <c r="I8" s="7" t="s">
        <v>77</v>
      </c>
      <c r="J8" s="7" t="s">
        <v>2</v>
      </c>
      <c r="K8" s="7" t="s">
        <v>138</v>
      </c>
      <c r="L8" s="7">
        <v>1</v>
      </c>
      <c r="M8" s="7">
        <v>1</v>
      </c>
      <c r="N8" s="7" t="s">
        <v>79</v>
      </c>
      <c r="O8" s="7" t="s">
        <v>81</v>
      </c>
      <c r="P8" s="7" t="s">
        <v>111</v>
      </c>
      <c r="Q8" s="7"/>
      <c r="R8" s="11" t="s">
        <v>139</v>
      </c>
      <c r="S8" s="12" t="s">
        <v>19</v>
      </c>
      <c r="T8" s="7"/>
      <c r="U8" s="11" t="s">
        <v>19</v>
      </c>
      <c r="V8" s="11" t="s">
        <v>139</v>
      </c>
      <c r="W8" s="12" t="s">
        <v>140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141</v>
      </c>
      <c r="AD8" t="s">
        <v>6</v>
      </c>
      <c r="AE8" t="s">
        <v>142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143</v>
      </c>
      <c r="B9" s="6" t="s">
        <v>144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145</v>
      </c>
      <c r="H9" s="7" t="s">
        <v>146</v>
      </c>
      <c r="I9" s="7" t="s">
        <v>77</v>
      </c>
      <c r="J9" s="7" t="s">
        <v>2</v>
      </c>
      <c r="K9" s="7" t="s">
        <v>147</v>
      </c>
      <c r="L9" s="7">
        <v>1</v>
      </c>
      <c r="M9" s="7">
        <v>4</v>
      </c>
      <c r="N9" s="7" t="s">
        <v>148</v>
      </c>
      <c r="O9" s="7" t="s">
        <v>92</v>
      </c>
      <c r="P9" s="7" t="s">
        <v>111</v>
      </c>
      <c r="Q9" s="7"/>
      <c r="R9" s="11" t="s">
        <v>149</v>
      </c>
      <c r="S9" s="12" t="s">
        <v>19</v>
      </c>
      <c r="T9" s="7"/>
      <c r="U9" s="11" t="s">
        <v>19</v>
      </c>
      <c r="V9" s="11" t="s">
        <v>149</v>
      </c>
      <c r="W9" s="12" t="s">
        <v>150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151</v>
      </c>
      <c r="AD9" t="s">
        <v>6</v>
      </c>
      <c r="AE9" t="s">
        <v>152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153</v>
      </c>
      <c r="B10" s="6" t="s">
        <v>154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155</v>
      </c>
      <c r="H10" s="7" t="s">
        <v>156</v>
      </c>
      <c r="I10" s="7" t="s">
        <v>77</v>
      </c>
      <c r="J10" s="7" t="s">
        <v>2</v>
      </c>
      <c r="K10" s="7" t="s">
        <v>157</v>
      </c>
      <c r="L10" s="7">
        <v>1</v>
      </c>
      <c r="M10" s="7">
        <v>1</v>
      </c>
      <c r="N10" s="7" t="s">
        <v>81</v>
      </c>
      <c r="O10" s="7" t="s">
        <v>81</v>
      </c>
      <c r="P10" s="7" t="s">
        <v>111</v>
      </c>
      <c r="Q10" s="7"/>
      <c r="R10" s="11" t="s">
        <v>158</v>
      </c>
      <c r="S10" s="12" t="s">
        <v>19</v>
      </c>
      <c r="T10" s="7"/>
      <c r="U10" s="11" t="s">
        <v>19</v>
      </c>
      <c r="V10" s="11" t="s">
        <v>158</v>
      </c>
      <c r="W10" s="12" t="s">
        <v>159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160</v>
      </c>
      <c r="AD10" t="s">
        <v>6</v>
      </c>
      <c r="AE10" t="s">
        <v>161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162</v>
      </c>
      <c r="B11" s="6" t="s">
        <v>163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164</v>
      </c>
      <c r="H11" s="7" t="s">
        <v>165</v>
      </c>
      <c r="I11" s="7" t="s">
        <v>77</v>
      </c>
      <c r="J11" s="7" t="s">
        <v>2</v>
      </c>
      <c r="K11" s="7" t="s">
        <v>166</v>
      </c>
      <c r="L11" s="7">
        <v>1</v>
      </c>
      <c r="M11" s="7">
        <v>3</v>
      </c>
      <c r="N11" s="7" t="s">
        <v>92</v>
      </c>
      <c r="O11" s="7" t="s">
        <v>80</v>
      </c>
      <c r="P11" s="7" t="s">
        <v>111</v>
      </c>
      <c r="Q11" s="7"/>
      <c r="R11" s="11" t="s">
        <v>167</v>
      </c>
      <c r="S11" s="12" t="s">
        <v>19</v>
      </c>
      <c r="T11" s="7"/>
      <c r="U11" s="11" t="s">
        <v>19</v>
      </c>
      <c r="V11" s="11" t="s">
        <v>167</v>
      </c>
      <c r="W11" s="12" t="s">
        <v>168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169</v>
      </c>
      <c r="AD11" t="s">
        <v>6</v>
      </c>
      <c r="AE11" t="s">
        <v>170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171</v>
      </c>
      <c r="B12" s="6" t="s">
        <v>172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173</v>
      </c>
      <c r="H12" s="7" t="s">
        <v>174</v>
      </c>
      <c r="I12" s="7" t="s">
        <v>77</v>
      </c>
      <c r="J12" s="7" t="s">
        <v>2</v>
      </c>
      <c r="K12" s="7" t="s">
        <v>175</v>
      </c>
      <c r="L12" s="7">
        <v>2</v>
      </c>
      <c r="M12" s="7">
        <v>3</v>
      </c>
      <c r="N12" s="7" t="s">
        <v>176</v>
      </c>
      <c r="O12" s="7" t="s">
        <v>176</v>
      </c>
      <c r="P12" s="7" t="s">
        <v>177</v>
      </c>
      <c r="Q12" s="7"/>
      <c r="R12" s="11" t="s">
        <v>178</v>
      </c>
      <c r="S12" s="12" t="s">
        <v>178</v>
      </c>
      <c r="T12" s="7" t="s">
        <v>179</v>
      </c>
      <c r="U12" s="11" t="s">
        <v>19</v>
      </c>
      <c r="V12" s="11" t="s">
        <v>19</v>
      </c>
      <c r="W12" s="12" t="s">
        <v>19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19</v>
      </c>
      <c r="AD12" t="s">
        <v>6</v>
      </c>
      <c r="AE12" t="s">
        <v>180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181</v>
      </c>
      <c r="B13" s="6" t="s">
        <v>182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183</v>
      </c>
      <c r="H13" s="7" t="s">
        <v>184</v>
      </c>
      <c r="I13" s="7" t="s">
        <v>77</v>
      </c>
      <c r="J13" s="7" t="s">
        <v>2</v>
      </c>
      <c r="K13" s="7" t="s">
        <v>185</v>
      </c>
      <c r="L13" s="7">
        <v>1</v>
      </c>
      <c r="M13" s="7">
        <v>4</v>
      </c>
      <c r="N13" s="7" t="s">
        <v>176</v>
      </c>
      <c r="O13" s="7" t="s">
        <v>186</v>
      </c>
      <c r="P13" s="7" t="s">
        <v>187</v>
      </c>
      <c r="Q13" s="7"/>
      <c r="R13" s="11" t="s">
        <v>188</v>
      </c>
      <c r="S13" s="12" t="s">
        <v>188</v>
      </c>
      <c r="T13" s="7" t="s">
        <v>189</v>
      </c>
      <c r="U13" s="11" t="s">
        <v>19</v>
      </c>
      <c r="V13" s="11" t="s">
        <v>19</v>
      </c>
      <c r="W13" s="12" t="s">
        <v>19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19</v>
      </c>
      <c r="AD13" t="s">
        <v>6</v>
      </c>
      <c r="AE13" t="s">
        <v>190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191</v>
      </c>
      <c r="B14" s="6" t="s">
        <v>192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193</v>
      </c>
      <c r="H14" s="7" t="s">
        <v>194</v>
      </c>
      <c r="I14" s="7" t="s">
        <v>77</v>
      </c>
      <c r="J14" s="7" t="s">
        <v>2</v>
      </c>
      <c r="K14" s="7" t="s">
        <v>195</v>
      </c>
      <c r="L14" s="7">
        <v>1</v>
      </c>
      <c r="M14" s="7">
        <v>2</v>
      </c>
      <c r="N14" s="7" t="s">
        <v>196</v>
      </c>
      <c r="O14" s="7" t="s">
        <v>111</v>
      </c>
      <c r="P14" s="7" t="s">
        <v>112</v>
      </c>
      <c r="Q14" s="7"/>
      <c r="R14" s="11" t="s">
        <v>197</v>
      </c>
      <c r="S14" s="12" t="s">
        <v>19</v>
      </c>
      <c r="T14" s="7"/>
      <c r="U14" s="11" t="s">
        <v>19</v>
      </c>
      <c r="V14" s="11" t="s">
        <v>197</v>
      </c>
      <c r="W14" s="12" t="s">
        <v>198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199</v>
      </c>
      <c r="AD14" t="s">
        <v>6</v>
      </c>
      <c r="AE14" t="s">
        <v>200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201</v>
      </c>
      <c r="B15" s="6" t="s">
        <v>202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203</v>
      </c>
      <c r="H15" s="7" t="s">
        <v>204</v>
      </c>
      <c r="I15" s="7" t="s">
        <v>77</v>
      </c>
      <c r="J15" s="7" t="s">
        <v>2</v>
      </c>
      <c r="K15" s="7" t="s">
        <v>205</v>
      </c>
      <c r="L15" s="7">
        <v>1</v>
      </c>
      <c r="M15" s="7">
        <v>1</v>
      </c>
      <c r="N15" s="7" t="s">
        <v>111</v>
      </c>
      <c r="O15" s="7" t="s">
        <v>176</v>
      </c>
      <c r="P15" s="7" t="s">
        <v>112</v>
      </c>
      <c r="Q15" s="7"/>
      <c r="R15" s="11" t="s">
        <v>206</v>
      </c>
      <c r="S15" s="12" t="s">
        <v>19</v>
      </c>
      <c r="T15" s="7"/>
      <c r="U15" s="11" t="s">
        <v>19</v>
      </c>
      <c r="V15" s="11" t="s">
        <v>206</v>
      </c>
      <c r="W15" s="12" t="s">
        <v>207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208</v>
      </c>
      <c r="AD15" t="s">
        <v>6</v>
      </c>
      <c r="AE15" t="s">
        <v>209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210</v>
      </c>
      <c r="B16" s="6" t="s">
        <v>211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212</v>
      </c>
      <c r="H16" s="7" t="s">
        <v>213</v>
      </c>
      <c r="I16" s="7" t="s">
        <v>77</v>
      </c>
      <c r="J16" s="7" t="s">
        <v>2</v>
      </c>
      <c r="K16" s="7" t="s">
        <v>214</v>
      </c>
      <c r="L16" s="7">
        <v>1</v>
      </c>
      <c r="M16" s="7">
        <v>1</v>
      </c>
      <c r="N16" s="7" t="s">
        <v>112</v>
      </c>
      <c r="O16" s="7" t="s">
        <v>112</v>
      </c>
      <c r="P16" s="7" t="s">
        <v>186</v>
      </c>
      <c r="Q16" s="7"/>
      <c r="R16" s="11" t="s">
        <v>215</v>
      </c>
      <c r="S16" s="12" t="s">
        <v>215</v>
      </c>
      <c r="T16" s="7" t="s">
        <v>216</v>
      </c>
      <c r="U16" s="11" t="s">
        <v>19</v>
      </c>
      <c r="V16" s="11" t="s">
        <v>19</v>
      </c>
      <c r="W16" s="12" t="s">
        <v>19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</v>
      </c>
      <c r="AD16" t="s">
        <v>6</v>
      </c>
      <c r="AE16" t="s">
        <v>217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218</v>
      </c>
      <c r="B17" s="6" t="s">
        <v>219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220</v>
      </c>
      <c r="H17" s="7" t="s">
        <v>221</v>
      </c>
      <c r="I17" s="7" t="s">
        <v>77</v>
      </c>
      <c r="J17" s="7" t="s">
        <v>2</v>
      </c>
      <c r="K17" s="7" t="s">
        <v>222</v>
      </c>
      <c r="L17" s="7">
        <v>1</v>
      </c>
      <c r="M17" s="7">
        <v>1</v>
      </c>
      <c r="N17" s="7" t="s">
        <v>223</v>
      </c>
      <c r="O17" s="7" t="s">
        <v>112</v>
      </c>
      <c r="P17" s="7" t="s">
        <v>186</v>
      </c>
      <c r="Q17" s="7"/>
      <c r="R17" s="11" t="s">
        <v>224</v>
      </c>
      <c r="S17" s="12" t="s">
        <v>19</v>
      </c>
      <c r="T17" s="7"/>
      <c r="U17" s="11" t="s">
        <v>19</v>
      </c>
      <c r="V17" s="11" t="s">
        <v>224</v>
      </c>
      <c r="W17" s="12" t="s">
        <v>225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226</v>
      </c>
      <c r="AD17" t="s">
        <v>6</v>
      </c>
      <c r="AE17" t="s">
        <v>227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228</v>
      </c>
      <c r="B18" s="6" t="s">
        <v>229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203</v>
      </c>
      <c r="H18" s="7" t="s">
        <v>204</v>
      </c>
      <c r="I18" s="7" t="s">
        <v>77</v>
      </c>
      <c r="J18" s="7" t="s">
        <v>2</v>
      </c>
      <c r="K18" s="7" t="s">
        <v>230</v>
      </c>
      <c r="L18" s="7">
        <v>1</v>
      </c>
      <c r="M18" s="7">
        <v>5</v>
      </c>
      <c r="N18" s="7" t="s">
        <v>92</v>
      </c>
      <c r="O18" s="7" t="s">
        <v>231</v>
      </c>
      <c r="P18" s="7" t="s">
        <v>186</v>
      </c>
      <c r="Q18" s="7"/>
      <c r="R18" s="11" t="s">
        <v>232</v>
      </c>
      <c r="S18" s="12" t="s">
        <v>19</v>
      </c>
      <c r="T18" s="7"/>
      <c r="U18" s="11" t="s">
        <v>19</v>
      </c>
      <c r="V18" s="11" t="s">
        <v>232</v>
      </c>
      <c r="W18" s="12" t="s">
        <v>233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234</v>
      </c>
      <c r="AD18" t="s">
        <v>6</v>
      </c>
      <c r="AE18" t="s">
        <v>235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236</v>
      </c>
      <c r="B19" s="6" t="s">
        <v>237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238</v>
      </c>
      <c r="H19" s="7" t="s">
        <v>239</v>
      </c>
      <c r="I19" s="7" t="s">
        <v>77</v>
      </c>
      <c r="J19" s="7" t="s">
        <v>2</v>
      </c>
      <c r="K19" s="7" t="s">
        <v>240</v>
      </c>
      <c r="L19" s="7">
        <v>1</v>
      </c>
      <c r="M19" s="7">
        <v>2</v>
      </c>
      <c r="N19" s="7" t="s">
        <v>241</v>
      </c>
      <c r="O19" s="7" t="s">
        <v>176</v>
      </c>
      <c r="P19" s="7" t="s">
        <v>186</v>
      </c>
      <c r="Q19" s="7"/>
      <c r="R19" s="11" t="s">
        <v>242</v>
      </c>
      <c r="S19" s="12" t="s">
        <v>19</v>
      </c>
      <c r="T19" s="7"/>
      <c r="U19" s="11" t="s">
        <v>19</v>
      </c>
      <c r="V19" s="11" t="s">
        <v>242</v>
      </c>
      <c r="W19" s="12" t="s">
        <v>243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244</v>
      </c>
      <c r="AD19" t="s">
        <v>6</v>
      </c>
      <c r="AE19" t="s">
        <v>245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246</v>
      </c>
      <c r="B20" s="6" t="s">
        <v>247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248</v>
      </c>
      <c r="H20" s="7" t="s">
        <v>249</v>
      </c>
      <c r="I20" s="7" t="s">
        <v>77</v>
      </c>
      <c r="J20" s="7" t="s">
        <v>2</v>
      </c>
      <c r="K20" s="7" t="s">
        <v>250</v>
      </c>
      <c r="L20" s="7">
        <v>1</v>
      </c>
      <c r="M20" s="7">
        <v>1</v>
      </c>
      <c r="N20" s="7" t="s">
        <v>112</v>
      </c>
      <c r="O20" s="7" t="s">
        <v>112</v>
      </c>
      <c r="P20" s="7" t="s">
        <v>186</v>
      </c>
      <c r="Q20" s="7"/>
      <c r="R20" s="11" t="s">
        <v>251</v>
      </c>
      <c r="S20" s="12" t="s">
        <v>19</v>
      </c>
      <c r="T20" s="7"/>
      <c r="U20" s="11" t="s">
        <v>19</v>
      </c>
      <c r="V20" s="11" t="s">
        <v>251</v>
      </c>
      <c r="W20" s="12" t="s">
        <v>252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253</v>
      </c>
      <c r="AD20" t="s">
        <v>6</v>
      </c>
      <c r="AE20" t="s">
        <v>254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255</v>
      </c>
      <c r="B21" s="6" t="s">
        <v>256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257</v>
      </c>
      <c r="H21" s="7" t="s">
        <v>258</v>
      </c>
      <c r="I21" s="7" t="s">
        <v>77</v>
      </c>
      <c r="J21" s="7" t="s">
        <v>2</v>
      </c>
      <c r="K21" s="7" t="s">
        <v>259</v>
      </c>
      <c r="L21" s="7">
        <v>1</v>
      </c>
      <c r="M21" s="7">
        <v>2</v>
      </c>
      <c r="N21" s="7" t="s">
        <v>81</v>
      </c>
      <c r="O21" s="7" t="s">
        <v>176</v>
      </c>
      <c r="P21" s="7" t="s">
        <v>186</v>
      </c>
      <c r="Q21" s="7"/>
      <c r="R21" s="11" t="s">
        <v>260</v>
      </c>
      <c r="S21" s="12" t="s">
        <v>19</v>
      </c>
      <c r="T21" s="7"/>
      <c r="U21" s="11" t="s">
        <v>19</v>
      </c>
      <c r="V21" s="11" t="s">
        <v>260</v>
      </c>
      <c r="W21" s="12" t="s">
        <v>261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262</v>
      </c>
      <c r="AD21" t="s">
        <v>6</v>
      </c>
      <c r="AE21" t="s">
        <v>263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264</v>
      </c>
      <c r="B22" s="6" t="s">
        <v>265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220</v>
      </c>
      <c r="H22" s="7" t="s">
        <v>221</v>
      </c>
      <c r="I22" s="7" t="s">
        <v>77</v>
      </c>
      <c r="J22" s="7" t="s">
        <v>2</v>
      </c>
      <c r="K22" s="7" t="s">
        <v>266</v>
      </c>
      <c r="L22" s="7">
        <v>1</v>
      </c>
      <c r="M22" s="7">
        <v>1</v>
      </c>
      <c r="N22" s="7" t="s">
        <v>176</v>
      </c>
      <c r="O22" s="7" t="s">
        <v>112</v>
      </c>
      <c r="P22" s="7" t="s">
        <v>186</v>
      </c>
      <c r="Q22" s="7"/>
      <c r="R22" s="11" t="s">
        <v>267</v>
      </c>
      <c r="S22" s="12" t="s">
        <v>19</v>
      </c>
      <c r="T22" s="7"/>
      <c r="U22" s="11" t="s">
        <v>19</v>
      </c>
      <c r="V22" s="11" t="s">
        <v>267</v>
      </c>
      <c r="W22" s="12" t="s">
        <v>268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269</v>
      </c>
      <c r="AD22" t="s">
        <v>6</v>
      </c>
      <c r="AE22" t="s">
        <v>270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271</v>
      </c>
      <c r="B23" s="6" t="s">
        <v>272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220</v>
      </c>
      <c r="H23" s="7" t="s">
        <v>221</v>
      </c>
      <c r="I23" s="7" t="s">
        <v>77</v>
      </c>
      <c r="J23" s="7" t="s">
        <v>2</v>
      </c>
      <c r="K23" s="7" t="s">
        <v>273</v>
      </c>
      <c r="L23" s="7">
        <v>1</v>
      </c>
      <c r="M23" s="7">
        <v>1</v>
      </c>
      <c r="N23" s="7" t="s">
        <v>176</v>
      </c>
      <c r="O23" s="7" t="s">
        <v>112</v>
      </c>
      <c r="P23" s="7" t="s">
        <v>186</v>
      </c>
      <c r="Q23" s="7"/>
      <c r="R23" s="11" t="s">
        <v>267</v>
      </c>
      <c r="S23" s="12" t="s">
        <v>19</v>
      </c>
      <c r="T23" s="7"/>
      <c r="U23" s="11" t="s">
        <v>19</v>
      </c>
      <c r="V23" s="11" t="s">
        <v>267</v>
      </c>
      <c r="W23" s="12" t="s">
        <v>268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269</v>
      </c>
      <c r="AD23" t="s">
        <v>6</v>
      </c>
      <c r="AE23" t="s">
        <v>270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274</v>
      </c>
      <c r="B24" s="6" t="s">
        <v>275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276</v>
      </c>
      <c r="H24" s="7" t="s">
        <v>277</v>
      </c>
      <c r="I24" s="7" t="s">
        <v>77</v>
      </c>
      <c r="J24" s="7" t="s">
        <v>2</v>
      </c>
      <c r="K24" s="7" t="s">
        <v>278</v>
      </c>
      <c r="L24" s="7">
        <v>1</v>
      </c>
      <c r="M24" s="7">
        <v>2</v>
      </c>
      <c r="N24" s="7" t="s">
        <v>112</v>
      </c>
      <c r="O24" s="7" t="s">
        <v>186</v>
      </c>
      <c r="P24" s="7" t="s">
        <v>279</v>
      </c>
      <c r="Q24" s="7"/>
      <c r="R24" s="11" t="s">
        <v>280</v>
      </c>
      <c r="S24" s="12" t="s">
        <v>280</v>
      </c>
      <c r="T24" s="7" t="s">
        <v>281</v>
      </c>
      <c r="U24" s="11" t="s">
        <v>19</v>
      </c>
      <c r="V24" s="11" t="s">
        <v>19</v>
      </c>
      <c r="W24" s="12" t="s">
        <v>19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19</v>
      </c>
      <c r="AD24" t="s">
        <v>6</v>
      </c>
      <c r="AE24" t="s">
        <v>282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283</v>
      </c>
      <c r="B25" s="6" t="s">
        <v>284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285</v>
      </c>
      <c r="H25" s="7" t="s">
        <v>286</v>
      </c>
      <c r="I25" s="7" t="s">
        <v>77</v>
      </c>
      <c r="J25" s="7" t="s">
        <v>2</v>
      </c>
      <c r="K25" s="7" t="s">
        <v>287</v>
      </c>
      <c r="L25" s="7">
        <v>1</v>
      </c>
      <c r="M25" s="7">
        <v>2</v>
      </c>
      <c r="N25" s="7" t="s">
        <v>112</v>
      </c>
      <c r="O25" s="7" t="s">
        <v>288</v>
      </c>
      <c r="P25" s="7" t="s">
        <v>289</v>
      </c>
      <c r="Q25" s="7"/>
      <c r="R25" s="11" t="s">
        <v>290</v>
      </c>
      <c r="S25" s="12" t="s">
        <v>290</v>
      </c>
      <c r="T25" s="7" t="s">
        <v>291</v>
      </c>
      <c r="U25" s="11" t="s">
        <v>19</v>
      </c>
      <c r="V25" s="11" t="s">
        <v>19</v>
      </c>
      <c r="W25" s="12" t="s">
        <v>19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19</v>
      </c>
      <c r="AD25" t="s">
        <v>6</v>
      </c>
      <c r="AE25" t="s">
        <v>292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293</v>
      </c>
      <c r="B26" s="6" t="s">
        <v>294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295</v>
      </c>
      <c r="H26" s="7" t="s">
        <v>296</v>
      </c>
      <c r="I26" s="7" t="s">
        <v>77</v>
      </c>
      <c r="J26" s="7" t="s">
        <v>2</v>
      </c>
      <c r="K26" s="7" t="s">
        <v>297</v>
      </c>
      <c r="L26" s="7">
        <v>1</v>
      </c>
      <c r="M26" s="7">
        <v>2</v>
      </c>
      <c r="N26" s="7" t="s">
        <v>111</v>
      </c>
      <c r="O26" s="7" t="s">
        <v>176</v>
      </c>
      <c r="P26" s="7" t="s">
        <v>186</v>
      </c>
      <c r="Q26" s="7"/>
      <c r="R26" s="11" t="s">
        <v>298</v>
      </c>
      <c r="S26" s="12" t="s">
        <v>19</v>
      </c>
      <c r="T26" s="7"/>
      <c r="U26" s="11" t="s">
        <v>19</v>
      </c>
      <c r="V26" s="11" t="s">
        <v>298</v>
      </c>
      <c r="W26" s="12" t="s">
        <v>299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300</v>
      </c>
      <c r="AD26" t="s">
        <v>6</v>
      </c>
      <c r="AE26" t="s">
        <v>301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302</v>
      </c>
      <c r="B27" s="6" t="s">
        <v>303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304</v>
      </c>
      <c r="H27" s="7" t="s">
        <v>305</v>
      </c>
      <c r="I27" s="7" t="s">
        <v>77</v>
      </c>
      <c r="J27" s="7" t="s">
        <v>2</v>
      </c>
      <c r="K27" s="7" t="s">
        <v>306</v>
      </c>
      <c r="L27" s="7">
        <v>1</v>
      </c>
      <c r="M27" s="7">
        <v>5</v>
      </c>
      <c r="N27" s="7" t="s">
        <v>80</v>
      </c>
      <c r="O27" s="7" t="s">
        <v>81</v>
      </c>
      <c r="P27" s="7" t="s">
        <v>177</v>
      </c>
      <c r="Q27" s="7"/>
      <c r="R27" s="11" t="s">
        <v>307</v>
      </c>
      <c r="S27" s="12" t="s">
        <v>19</v>
      </c>
      <c r="T27" s="7"/>
      <c r="U27" s="11" t="s">
        <v>19</v>
      </c>
      <c r="V27" s="11" t="s">
        <v>307</v>
      </c>
      <c r="W27" s="12" t="s">
        <v>308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309</v>
      </c>
      <c r="AD27" t="s">
        <v>6</v>
      </c>
      <c r="AE27" t="s">
        <v>310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311</v>
      </c>
      <c r="B28" s="6" t="s">
        <v>312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193</v>
      </c>
      <c r="H28" s="7" t="s">
        <v>194</v>
      </c>
      <c r="I28" s="7" t="s">
        <v>77</v>
      </c>
      <c r="J28" s="7" t="s">
        <v>2</v>
      </c>
      <c r="K28" s="7" t="s">
        <v>313</v>
      </c>
      <c r="L28" s="7">
        <v>2</v>
      </c>
      <c r="M28" s="7">
        <v>1</v>
      </c>
      <c r="N28" s="7" t="s">
        <v>177</v>
      </c>
      <c r="O28" s="7" t="s">
        <v>177</v>
      </c>
      <c r="P28" s="7" t="s">
        <v>279</v>
      </c>
      <c r="Q28" s="7"/>
      <c r="R28" s="11" t="s">
        <v>314</v>
      </c>
      <c r="S28" s="12" t="s">
        <v>314</v>
      </c>
      <c r="T28" s="7" t="s">
        <v>315</v>
      </c>
      <c r="U28" s="11" t="s">
        <v>19</v>
      </c>
      <c r="V28" s="11" t="s">
        <v>19</v>
      </c>
      <c r="W28" s="12" t="s">
        <v>19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19</v>
      </c>
      <c r="AD28" t="s">
        <v>6</v>
      </c>
      <c r="AE28" t="s">
        <v>316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317</v>
      </c>
      <c r="B29" s="6" t="s">
        <v>318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319</v>
      </c>
      <c r="H29" s="7" t="s">
        <v>320</v>
      </c>
      <c r="I29" s="7" t="s">
        <v>77</v>
      </c>
      <c r="J29" s="7" t="s">
        <v>2</v>
      </c>
      <c r="K29" s="7" t="s">
        <v>321</v>
      </c>
      <c r="L29" s="7">
        <v>1</v>
      </c>
      <c r="M29" s="7">
        <v>1</v>
      </c>
      <c r="N29" s="7" t="s">
        <v>186</v>
      </c>
      <c r="O29" s="7" t="s">
        <v>177</v>
      </c>
      <c r="P29" s="7" t="s">
        <v>279</v>
      </c>
      <c r="Q29" s="7"/>
      <c r="R29" s="11" t="s">
        <v>322</v>
      </c>
      <c r="S29" s="12" t="s">
        <v>322</v>
      </c>
      <c r="T29" s="7" t="s">
        <v>323</v>
      </c>
      <c r="U29" s="11" t="s">
        <v>19</v>
      </c>
      <c r="V29" s="11" t="s">
        <v>19</v>
      </c>
      <c r="W29" s="12" t="s">
        <v>19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19</v>
      </c>
      <c r="AD29" t="s">
        <v>6</v>
      </c>
      <c r="AE29" t="s">
        <v>324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325</v>
      </c>
      <c r="B30" s="6" t="s">
        <v>326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193</v>
      </c>
      <c r="H30" s="7" t="s">
        <v>194</v>
      </c>
      <c r="I30" s="7" t="s">
        <v>77</v>
      </c>
      <c r="J30" s="7" t="s">
        <v>2</v>
      </c>
      <c r="K30" s="7" t="s">
        <v>327</v>
      </c>
      <c r="L30" s="7">
        <v>1</v>
      </c>
      <c r="M30" s="7">
        <v>1</v>
      </c>
      <c r="N30" s="7" t="s">
        <v>177</v>
      </c>
      <c r="O30" s="7" t="s">
        <v>328</v>
      </c>
      <c r="P30" s="7" t="s">
        <v>329</v>
      </c>
      <c r="Q30" s="7"/>
      <c r="R30" s="11" t="s">
        <v>330</v>
      </c>
      <c r="S30" s="12" t="s">
        <v>330</v>
      </c>
      <c r="T30" s="7" t="s">
        <v>331</v>
      </c>
      <c r="U30" s="11" t="s">
        <v>19</v>
      </c>
      <c r="V30" s="11" t="s">
        <v>19</v>
      </c>
      <c r="W30" s="12" t="s">
        <v>19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19</v>
      </c>
      <c r="AD30" t="s">
        <v>6</v>
      </c>
      <c r="AE30" t="s">
        <v>316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332</v>
      </c>
      <c r="B31" s="6" t="s">
        <v>333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238</v>
      </c>
      <c r="H31" s="7" t="s">
        <v>239</v>
      </c>
      <c r="I31" s="7" t="s">
        <v>77</v>
      </c>
      <c r="J31" s="7" t="s">
        <v>2</v>
      </c>
      <c r="K31" s="7" t="s">
        <v>334</v>
      </c>
      <c r="L31" s="7">
        <v>1</v>
      </c>
      <c r="M31" s="7">
        <v>1</v>
      </c>
      <c r="N31" s="7" t="s">
        <v>177</v>
      </c>
      <c r="O31" s="7" t="s">
        <v>335</v>
      </c>
      <c r="P31" s="7" t="s">
        <v>336</v>
      </c>
      <c r="Q31" s="7"/>
      <c r="R31" s="11" t="s">
        <v>337</v>
      </c>
      <c r="S31" s="12" t="s">
        <v>337</v>
      </c>
      <c r="T31" s="7" t="s">
        <v>338</v>
      </c>
      <c r="U31" s="11" t="s">
        <v>19</v>
      </c>
      <c r="V31" s="11" t="s">
        <v>19</v>
      </c>
      <c r="W31" s="12" t="s">
        <v>19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19</v>
      </c>
      <c r="AD31" t="s">
        <v>6</v>
      </c>
      <c r="AE31" t="s">
        <v>245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339</v>
      </c>
      <c r="B32" s="6" t="s">
        <v>340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341</v>
      </c>
      <c r="H32" s="7" t="s">
        <v>342</v>
      </c>
      <c r="I32" s="7" t="s">
        <v>77</v>
      </c>
      <c r="J32" s="7" t="s">
        <v>2</v>
      </c>
      <c r="K32" s="7" t="s">
        <v>343</v>
      </c>
      <c r="L32" s="7">
        <v>1</v>
      </c>
      <c r="M32" s="7">
        <v>1</v>
      </c>
      <c r="N32" s="7" t="s">
        <v>344</v>
      </c>
      <c r="O32" s="7" t="s">
        <v>186</v>
      </c>
      <c r="P32" s="7" t="s">
        <v>177</v>
      </c>
      <c r="Q32" s="7"/>
      <c r="R32" s="11" t="s">
        <v>345</v>
      </c>
      <c r="S32" s="12" t="s">
        <v>19</v>
      </c>
      <c r="T32" s="7"/>
      <c r="U32" s="11" t="s">
        <v>19</v>
      </c>
      <c r="V32" s="11" t="s">
        <v>345</v>
      </c>
      <c r="W32" s="12" t="s">
        <v>346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347</v>
      </c>
      <c r="AD32" t="s">
        <v>6</v>
      </c>
      <c r="AE32" t="s">
        <v>348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349</v>
      </c>
      <c r="B33" s="6" t="s">
        <v>350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193</v>
      </c>
      <c r="H33" s="7" t="s">
        <v>194</v>
      </c>
      <c r="I33" s="7" t="s">
        <v>77</v>
      </c>
      <c r="J33" s="7" t="s">
        <v>2</v>
      </c>
      <c r="K33" s="7" t="s">
        <v>351</v>
      </c>
      <c r="L33" s="7">
        <v>1</v>
      </c>
      <c r="M33" s="7">
        <v>2</v>
      </c>
      <c r="N33" s="7" t="s">
        <v>177</v>
      </c>
      <c r="O33" s="7" t="s">
        <v>279</v>
      </c>
      <c r="P33" s="7" t="s">
        <v>187</v>
      </c>
      <c r="Q33" s="7"/>
      <c r="R33" s="11" t="s">
        <v>352</v>
      </c>
      <c r="S33" s="12" t="s">
        <v>352</v>
      </c>
      <c r="T33" s="7" t="s">
        <v>353</v>
      </c>
      <c r="U33" s="11" t="s">
        <v>19</v>
      </c>
      <c r="V33" s="11" t="s">
        <v>19</v>
      </c>
      <c r="W33" s="12" t="s">
        <v>19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19</v>
      </c>
      <c r="AD33" t="s">
        <v>6</v>
      </c>
      <c r="AE33" t="s">
        <v>354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355</v>
      </c>
      <c r="B34" s="6" t="s">
        <v>356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193</v>
      </c>
      <c r="H34" s="7" t="s">
        <v>194</v>
      </c>
      <c r="I34" s="7" t="s">
        <v>77</v>
      </c>
      <c r="J34" s="7" t="s">
        <v>2</v>
      </c>
      <c r="K34" s="7" t="s">
        <v>351</v>
      </c>
      <c r="L34" s="7">
        <v>1</v>
      </c>
      <c r="M34" s="7">
        <v>2</v>
      </c>
      <c r="N34" s="7" t="s">
        <v>279</v>
      </c>
      <c r="O34" s="7" t="s">
        <v>279</v>
      </c>
      <c r="P34" s="7" t="s">
        <v>187</v>
      </c>
      <c r="Q34" s="7"/>
      <c r="R34" s="11" t="s">
        <v>314</v>
      </c>
      <c r="S34" s="12" t="s">
        <v>314</v>
      </c>
      <c r="T34" s="7" t="s">
        <v>357</v>
      </c>
      <c r="U34" s="11" t="s">
        <v>19</v>
      </c>
      <c r="V34" s="11" t="s">
        <v>19</v>
      </c>
      <c r="W34" s="12" t="s">
        <v>19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19</v>
      </c>
      <c r="AD34" t="s">
        <v>6</v>
      </c>
      <c r="AE34" t="s">
        <v>316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358</v>
      </c>
      <c r="B35" s="6" t="s">
        <v>359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360</v>
      </c>
      <c r="H35" s="7" t="s">
        <v>361</v>
      </c>
      <c r="I35" s="7" t="s">
        <v>77</v>
      </c>
      <c r="J35" s="7" t="s">
        <v>2</v>
      </c>
      <c r="K35" s="7" t="s">
        <v>362</v>
      </c>
      <c r="L35" s="7">
        <v>1</v>
      </c>
      <c r="M35" s="7">
        <v>1</v>
      </c>
      <c r="N35" s="7" t="s">
        <v>177</v>
      </c>
      <c r="O35" s="7" t="s">
        <v>289</v>
      </c>
      <c r="P35" s="7" t="s">
        <v>363</v>
      </c>
      <c r="Q35" s="7"/>
      <c r="R35" s="11" t="s">
        <v>364</v>
      </c>
      <c r="S35" s="12" t="s">
        <v>364</v>
      </c>
      <c r="T35" s="7" t="s">
        <v>365</v>
      </c>
      <c r="U35" s="11" t="s">
        <v>19</v>
      </c>
      <c r="V35" s="11" t="s">
        <v>19</v>
      </c>
      <c r="W35" s="12" t="s">
        <v>19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19</v>
      </c>
      <c r="AD35" t="s">
        <v>6</v>
      </c>
      <c r="AE35" t="s">
        <v>105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366</v>
      </c>
      <c r="B36" s="6" t="s">
        <v>367</v>
      </c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368</v>
      </c>
      <c r="H36" s="7" t="s">
        <v>369</v>
      </c>
      <c r="I36" s="7" t="s">
        <v>77</v>
      </c>
      <c r="J36" s="7" t="s">
        <v>2</v>
      </c>
      <c r="K36" s="7" t="s">
        <v>370</v>
      </c>
      <c r="L36" s="7">
        <v>1</v>
      </c>
      <c r="M36" s="7">
        <v>1</v>
      </c>
      <c r="N36" s="7" t="s">
        <v>279</v>
      </c>
      <c r="O36" s="7" t="s">
        <v>363</v>
      </c>
      <c r="P36" s="7" t="s">
        <v>335</v>
      </c>
      <c r="Q36" s="7"/>
      <c r="R36" s="11" t="s">
        <v>371</v>
      </c>
      <c r="S36" s="12" t="s">
        <v>371</v>
      </c>
      <c r="T36" s="7" t="s">
        <v>372</v>
      </c>
      <c r="U36" s="11" t="s">
        <v>19</v>
      </c>
      <c r="V36" s="11" t="s">
        <v>19</v>
      </c>
      <c r="W36" s="12" t="s">
        <v>19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19</v>
      </c>
      <c r="AD36" t="s">
        <v>6</v>
      </c>
      <c r="AE36" t="s">
        <v>373</v>
      </c>
      <c r="AF36" t="s">
        <v>86</v>
      </c>
      <c r="AG36" t="s">
        <v>73</v>
      </c>
      <c r="AH36" t="s">
        <v>19</v>
      </c>
    </row>
    <row r="37" customHeight="1" spans="1:32">
      <c r="A37" s="10" t="s">
        <v>374</v>
      </c>
      <c r="B37" s="10"/>
      <c r="C37" s="10" t="s">
        <v>375</v>
      </c>
      <c r="D37" s="10"/>
      <c r="E37" s="10"/>
      <c r="F37" s="10"/>
      <c r="G37" s="10" t="s">
        <v>375</v>
      </c>
      <c r="H37" s="10" t="s">
        <v>375</v>
      </c>
      <c r="I37" s="10" t="s">
        <v>375</v>
      </c>
      <c r="J37" s="10" t="s">
        <v>375</v>
      </c>
      <c r="K37" s="10" t="s">
        <v>375</v>
      </c>
      <c r="L37" s="10" t="s">
        <v>375</v>
      </c>
      <c r="M37" s="10" t="s">
        <v>375</v>
      </c>
      <c r="N37" s="10" t="s">
        <v>375</v>
      </c>
      <c r="O37" s="10" t="s">
        <v>375</v>
      </c>
      <c r="P37" s="10" t="s">
        <v>375</v>
      </c>
      <c r="Q37" s="10"/>
      <c r="R37" s="13" t="s">
        <v>20</v>
      </c>
      <c r="S37" s="13" t="s">
        <v>21</v>
      </c>
      <c r="T37" s="10" t="s">
        <v>375</v>
      </c>
      <c r="U37" s="13"/>
      <c r="V37" s="13" t="s">
        <v>376</v>
      </c>
      <c r="W37" s="13" t="s">
        <v>22</v>
      </c>
      <c r="X37" s="13"/>
      <c r="Y37" s="13"/>
      <c r="Z37" s="13"/>
      <c r="AA37" s="10"/>
      <c r="AB37" s="13"/>
      <c r="AC37" s="10"/>
      <c r="AD37" s="10" t="s">
        <v>375</v>
      </c>
      <c r="AE37" s="10"/>
      <c r="AF3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377</v>
      </c>
      <c r="B1" s="4" t="s">
        <v>378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379</v>
      </c>
      <c r="H1" s="4" t="s">
        <v>380</v>
      </c>
      <c r="I1" s="4" t="s">
        <v>13</v>
      </c>
      <c r="J1" s="4" t="s">
        <v>17</v>
      </c>
      <c r="K1" s="4" t="s">
        <v>18</v>
      </c>
      <c r="L1" s="9" t="s">
        <v>381</v>
      </c>
      <c r="M1" s="4" t="s">
        <v>382</v>
      </c>
      <c r="N1" s="4" t="s">
        <v>383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384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7"/>
  <sheetViews>
    <sheetView tabSelected="1" workbookViewId="0">
      <selection activeCell="A45" sqref="A45:C4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385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1834</v>
      </c>
      <c r="E2" t="str">
        <f>VLOOKUP(A2,HOP!A:L,12,0)</f>
        <v>1834.00</v>
      </c>
      <c r="F2" t="str">
        <f>VLOOKUP(A2,HOP!A:C,3,0)</f>
        <v>2955502</v>
      </c>
      <c r="G2">
        <f>D2-E2</f>
        <v>0</v>
      </c>
      <c r="H2" t="str">
        <f>$H$1&amp;F2</f>
        <v>，2955502</v>
      </c>
      <c r="I2" t="str">
        <f>VLOOKUP(A2,HOP!A:U,21,0)</f>
        <v>直采</v>
      </c>
    </row>
    <row r="3" ht="14.25" customHeight="1" spans="1:9">
      <c r="A3" s="6" t="s">
        <v>87</v>
      </c>
      <c r="B3" s="7" t="s">
        <v>92</v>
      </c>
      <c r="C3" s="7" t="s">
        <v>81</v>
      </c>
      <c r="D3" s="3">
        <v>1619</v>
      </c>
      <c r="E3" t="str">
        <f>VLOOKUP(A3,HOP!A:L,12,0)</f>
        <v>1619.01</v>
      </c>
      <c r="F3" t="str">
        <f>VLOOKUP(A3,HOP!A:C,3,0)</f>
        <v>2964523</v>
      </c>
      <c r="G3">
        <f t="shared" ref="G3:G36" si="0">D3-E3</f>
        <v>-0.00999999999999091</v>
      </c>
      <c r="H3" t="str">
        <f t="shared" ref="H3:H36" si="1">$H$1&amp;F3</f>
        <v>，2964523</v>
      </c>
      <c r="I3" t="str">
        <f>VLOOKUP(A3,HOP!A:U,21,0)</f>
        <v>直采</v>
      </c>
    </row>
    <row r="4" ht="14.25" hidden="1" customHeight="1" spans="1:9">
      <c r="A4" s="6" t="s">
        <v>97</v>
      </c>
      <c r="B4" s="7" t="s">
        <v>92</v>
      </c>
      <c r="C4" s="7" t="s">
        <v>81</v>
      </c>
      <c r="D4" s="3">
        <v>1953</v>
      </c>
      <c r="E4" t="str">
        <f>VLOOKUP(A4,HOP!A:L,12,0)</f>
        <v>1953.00</v>
      </c>
      <c r="F4" t="str">
        <f>VLOOKUP(A4,HOP!A:C,3,0)</f>
        <v>2964609</v>
      </c>
      <c r="G4">
        <f t="shared" si="0"/>
        <v>0</v>
      </c>
      <c r="H4" t="str">
        <f t="shared" si="1"/>
        <v>，2964609</v>
      </c>
      <c r="I4" t="str">
        <f>VLOOKUP(A4,HOP!A:U,21,0)</f>
        <v>直连</v>
      </c>
    </row>
    <row r="5" ht="14.25" hidden="1" customHeight="1" spans="1:9">
      <c r="A5" s="6" t="s">
        <v>106</v>
      </c>
      <c r="B5" s="7" t="s">
        <v>111</v>
      </c>
      <c r="C5" s="7" t="s">
        <v>112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t="14.25" hidden="1" customHeight="1" spans="1:9">
      <c r="A6" s="6" t="s">
        <v>116</v>
      </c>
      <c r="B6" s="7" t="s">
        <v>81</v>
      </c>
      <c r="C6" s="7" t="s">
        <v>111</v>
      </c>
      <c r="D6" s="3">
        <v>693</v>
      </c>
      <c r="E6" t="str">
        <f>VLOOKUP(A6,HOP!A:L,12,0)</f>
        <v>693.00</v>
      </c>
      <c r="F6" t="str">
        <f>VLOOKUP(A6,HOP!A:C,3,0)</f>
        <v>2953397</v>
      </c>
      <c r="G6">
        <f t="shared" si="0"/>
        <v>0</v>
      </c>
      <c r="H6" t="str">
        <f t="shared" si="1"/>
        <v>，2953397</v>
      </c>
      <c r="I6" t="str">
        <f>VLOOKUP(A6,HOP!A:U,21,0)</f>
        <v>直连</v>
      </c>
    </row>
    <row r="7" ht="14.25" hidden="1" customHeight="1" spans="1:9">
      <c r="A7" s="6" t="s">
        <v>125</v>
      </c>
      <c r="B7" s="7" t="s">
        <v>92</v>
      </c>
      <c r="C7" s="7" t="s">
        <v>111</v>
      </c>
      <c r="D7" s="3">
        <v>1632</v>
      </c>
      <c r="E7" t="str">
        <f>VLOOKUP(A7,HOP!A:L,12,0)</f>
        <v>1632.00</v>
      </c>
      <c r="F7" t="str">
        <f>VLOOKUP(A7,HOP!A:C,3,0)</f>
        <v>2939486</v>
      </c>
      <c r="G7">
        <f t="shared" si="0"/>
        <v>0</v>
      </c>
      <c r="H7" t="str">
        <f t="shared" si="1"/>
        <v>，2939486</v>
      </c>
      <c r="I7" t="str">
        <f>VLOOKUP(A7,HOP!A:U,21,0)</f>
        <v>直采</v>
      </c>
    </row>
    <row r="8" ht="14.25" hidden="1" customHeight="1" spans="1:9">
      <c r="A8" s="6" t="s">
        <v>134</v>
      </c>
      <c r="B8" s="7" t="s">
        <v>81</v>
      </c>
      <c r="C8" s="7" t="s">
        <v>111</v>
      </c>
      <c r="D8" s="3">
        <v>5967</v>
      </c>
      <c r="E8" t="str">
        <f>VLOOKUP(A8,HOP!A:L,12,0)</f>
        <v>5967.00</v>
      </c>
      <c r="F8" t="str">
        <f>VLOOKUP(A8,HOP!A:C,3,0)</f>
        <v>2952733</v>
      </c>
      <c r="G8">
        <f t="shared" si="0"/>
        <v>0</v>
      </c>
      <c r="H8" t="str">
        <f t="shared" si="1"/>
        <v>，2952733</v>
      </c>
      <c r="I8" t="str">
        <f>VLOOKUP(A8,HOP!A:U,21,0)</f>
        <v>直采</v>
      </c>
    </row>
    <row r="9" ht="14.25" hidden="1" customHeight="1" spans="1:9">
      <c r="A9" s="6" t="s">
        <v>143</v>
      </c>
      <c r="B9" s="7" t="s">
        <v>92</v>
      </c>
      <c r="C9" s="7" t="s">
        <v>111</v>
      </c>
      <c r="D9" s="3">
        <v>19004</v>
      </c>
      <c r="E9" t="str">
        <f>VLOOKUP(A9,HOP!A:L,12,0)</f>
        <v>19004.00</v>
      </c>
      <c r="F9" t="str">
        <f>VLOOKUP(A9,HOP!A:C,3,0)</f>
        <v>2959546</v>
      </c>
      <c r="G9">
        <f t="shared" si="0"/>
        <v>0</v>
      </c>
      <c r="H9" t="str">
        <f t="shared" si="1"/>
        <v>，2959546</v>
      </c>
      <c r="I9" t="str">
        <f>VLOOKUP(A9,HOP!A:U,21,0)</f>
        <v>直采</v>
      </c>
    </row>
    <row r="10" ht="14.25" hidden="1" customHeight="1" spans="1:9">
      <c r="A10" s="6" t="s">
        <v>153</v>
      </c>
      <c r="B10" s="7" t="s">
        <v>81</v>
      </c>
      <c r="C10" s="7" t="s">
        <v>111</v>
      </c>
      <c r="D10" s="3">
        <v>830</v>
      </c>
      <c r="E10" t="str">
        <f>VLOOKUP(A10,HOP!A:L,12,0)</f>
        <v>830.00</v>
      </c>
      <c r="F10" t="str">
        <f>VLOOKUP(A10,HOP!A:C,3,0)</f>
        <v>2971669</v>
      </c>
      <c r="G10">
        <f t="shared" si="0"/>
        <v>0</v>
      </c>
      <c r="H10" t="str">
        <f t="shared" si="1"/>
        <v>，2971669</v>
      </c>
      <c r="I10" t="str">
        <f>VLOOKUP(A10,HOP!A:U,21,0)</f>
        <v>直连</v>
      </c>
    </row>
    <row r="11" ht="14.25" customHeight="1" spans="1:9">
      <c r="A11" s="6" t="s">
        <v>162</v>
      </c>
      <c r="B11" s="7" t="s">
        <v>80</v>
      </c>
      <c r="C11" s="7" t="s">
        <v>111</v>
      </c>
      <c r="D11" s="3">
        <v>13031</v>
      </c>
      <c r="E11" t="str">
        <f>VLOOKUP(A11,HOP!A:L,12,0)</f>
        <v>13031.01</v>
      </c>
      <c r="F11" t="str">
        <f>VLOOKUP(A11,HOP!A:C,3,0)</f>
        <v>2965857</v>
      </c>
      <c r="G11">
        <f t="shared" si="0"/>
        <v>-0.0100000000002183</v>
      </c>
      <c r="H11" t="str">
        <f t="shared" si="1"/>
        <v>，2965857</v>
      </c>
      <c r="I11" t="str">
        <f>VLOOKUP(A11,HOP!A:U,21,0)</f>
        <v>直连</v>
      </c>
    </row>
    <row r="12" ht="14.25" hidden="1" customHeight="1" spans="1:9">
      <c r="A12" s="6" t="s">
        <v>171</v>
      </c>
      <c r="B12" s="7" t="s">
        <v>176</v>
      </c>
      <c r="C12" s="7" t="s">
        <v>177</v>
      </c>
      <c r="D12" s="3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t="14.25" hidden="1" customHeight="1" spans="1:9">
      <c r="A13" s="6" t="s">
        <v>181</v>
      </c>
      <c r="B13" s="7" t="s">
        <v>186</v>
      </c>
      <c r="C13" s="7" t="s">
        <v>187</v>
      </c>
      <c r="D13" s="3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t="14.25" hidden="1" customHeight="1" spans="1:9">
      <c r="A14" s="6" t="s">
        <v>191</v>
      </c>
      <c r="B14" s="7" t="s">
        <v>111</v>
      </c>
      <c r="C14" s="7" t="s">
        <v>112</v>
      </c>
      <c r="D14" s="3">
        <v>2336</v>
      </c>
      <c r="E14" t="str">
        <f>VLOOKUP(A14,HOP!A:L,12,0)</f>
        <v>2336.00</v>
      </c>
      <c r="F14" t="str">
        <f>VLOOKUP(A14,HOP!A:C,3,0)</f>
        <v>2958410</v>
      </c>
      <c r="G14">
        <f t="shared" si="0"/>
        <v>0</v>
      </c>
      <c r="H14" t="str">
        <f t="shared" si="1"/>
        <v>，2958410</v>
      </c>
      <c r="I14" t="str">
        <f>VLOOKUP(A14,HOP!A:U,21,0)</f>
        <v>直采</v>
      </c>
    </row>
    <row r="15" ht="14.25" hidden="1" customHeight="1" spans="1:9">
      <c r="A15" s="6" t="s">
        <v>201</v>
      </c>
      <c r="B15" s="7" t="s">
        <v>176</v>
      </c>
      <c r="C15" s="7" t="s">
        <v>112</v>
      </c>
      <c r="D15" s="3">
        <v>1103</v>
      </c>
      <c r="E15" t="str">
        <f>VLOOKUP(A15,HOP!A:L,12,0)</f>
        <v>1103.00</v>
      </c>
      <c r="F15" t="str">
        <f>VLOOKUP(A15,HOP!A:C,3,0)</f>
        <v>2974028</v>
      </c>
      <c r="G15">
        <f t="shared" si="0"/>
        <v>0</v>
      </c>
      <c r="H15" t="str">
        <f t="shared" si="1"/>
        <v>，2974028</v>
      </c>
      <c r="I15" t="str">
        <f>VLOOKUP(A15,HOP!A:U,21,0)</f>
        <v>直采</v>
      </c>
    </row>
    <row r="16" ht="14.25" hidden="1" customHeight="1" spans="1:9">
      <c r="A16" s="6" t="s">
        <v>210</v>
      </c>
      <c r="B16" s="7" t="s">
        <v>112</v>
      </c>
      <c r="C16" s="7" t="s">
        <v>186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t="14.25" hidden="1" customHeight="1" spans="1:9">
      <c r="A17" s="6" t="s">
        <v>218</v>
      </c>
      <c r="B17" s="7" t="s">
        <v>112</v>
      </c>
      <c r="C17" s="7" t="s">
        <v>186</v>
      </c>
      <c r="D17" s="3">
        <v>1317</v>
      </c>
      <c r="E17" t="str">
        <f>VLOOKUP(A17,HOP!A:L,12,0)</f>
        <v>1317.00</v>
      </c>
      <c r="F17" t="str">
        <f>VLOOKUP(A17,HOP!A:C,3,0)</f>
        <v>2942093</v>
      </c>
      <c r="G17">
        <f t="shared" si="0"/>
        <v>0</v>
      </c>
      <c r="H17" t="str">
        <f t="shared" si="1"/>
        <v>，2942093</v>
      </c>
      <c r="I17" t="str">
        <f>VLOOKUP(A17,HOP!A:U,21,0)</f>
        <v>直连</v>
      </c>
    </row>
    <row r="18" ht="14.25" hidden="1" customHeight="1" spans="1:9">
      <c r="A18" s="6" t="s">
        <v>228</v>
      </c>
      <c r="B18" s="7" t="s">
        <v>231</v>
      </c>
      <c r="C18" s="7" t="s">
        <v>186</v>
      </c>
      <c r="D18" s="3">
        <v>5407</v>
      </c>
      <c r="E18" t="str">
        <f>VLOOKUP(A18,HOP!A:L,12,0)</f>
        <v>5407.00</v>
      </c>
      <c r="F18" t="str">
        <f>VLOOKUP(A18,HOP!A:C,3,0)</f>
        <v>2966418</v>
      </c>
      <c r="G18">
        <f t="shared" si="0"/>
        <v>0</v>
      </c>
      <c r="H18" t="str">
        <f t="shared" si="1"/>
        <v>，2966418</v>
      </c>
      <c r="I18" t="str">
        <f>VLOOKUP(A18,HOP!A:U,21,0)</f>
        <v>直采</v>
      </c>
    </row>
    <row r="19" ht="14.25" hidden="1" customHeight="1" spans="1:9">
      <c r="A19" s="6" t="s">
        <v>236</v>
      </c>
      <c r="B19" s="7" t="s">
        <v>176</v>
      </c>
      <c r="C19" s="7" t="s">
        <v>186</v>
      </c>
      <c r="D19" s="3">
        <v>964</v>
      </c>
      <c r="E19" t="str">
        <f>VLOOKUP(A19,HOP!A:L,12,0)</f>
        <v>964.00</v>
      </c>
      <c r="F19" t="str">
        <f>VLOOKUP(A19,HOP!A:C,3,0)</f>
        <v>2952217</v>
      </c>
      <c r="G19">
        <f t="shared" si="0"/>
        <v>0</v>
      </c>
      <c r="H19" t="str">
        <f t="shared" si="1"/>
        <v>，2952217</v>
      </c>
      <c r="I19" t="str">
        <f>VLOOKUP(A19,HOP!A:U,21,0)</f>
        <v>直采</v>
      </c>
    </row>
    <row r="20" ht="14.25" hidden="1" customHeight="1" spans="1:9">
      <c r="A20" s="6" t="s">
        <v>246</v>
      </c>
      <c r="B20" s="7" t="s">
        <v>112</v>
      </c>
      <c r="C20" s="7" t="s">
        <v>186</v>
      </c>
      <c r="D20" s="3">
        <v>794</v>
      </c>
      <c r="E20" t="str">
        <f>VLOOKUP(A20,HOP!A:L,12,0)</f>
        <v>794.00</v>
      </c>
      <c r="F20" t="str">
        <f>VLOOKUP(A20,HOP!A:C,3,0)</f>
        <v>2978138</v>
      </c>
      <c r="G20">
        <f t="shared" si="0"/>
        <v>0</v>
      </c>
      <c r="H20" t="str">
        <f t="shared" si="1"/>
        <v>，2978138</v>
      </c>
      <c r="I20" t="str">
        <f>VLOOKUP(A20,HOP!A:U,21,0)</f>
        <v>直采</v>
      </c>
    </row>
    <row r="21" ht="14.25" hidden="1" customHeight="1" spans="1:9">
      <c r="A21" s="6" t="s">
        <v>255</v>
      </c>
      <c r="B21" s="7" t="s">
        <v>176</v>
      </c>
      <c r="C21" s="7" t="s">
        <v>186</v>
      </c>
      <c r="D21" s="3">
        <v>3052</v>
      </c>
      <c r="E21" t="str">
        <f>VLOOKUP(A21,HOP!A:L,12,0)</f>
        <v>3052.00</v>
      </c>
      <c r="F21" t="str">
        <f>VLOOKUP(A21,HOP!A:C,3,0)</f>
        <v>2971104</v>
      </c>
      <c r="G21">
        <f t="shared" si="0"/>
        <v>0</v>
      </c>
      <c r="H21" t="str">
        <f t="shared" si="1"/>
        <v>，2971104</v>
      </c>
      <c r="I21" t="str">
        <f>VLOOKUP(A21,HOP!A:U,21,0)</f>
        <v>直采</v>
      </c>
    </row>
    <row r="22" ht="14.25" hidden="1" customHeight="1" spans="1:9">
      <c r="A22" s="6" t="s">
        <v>264</v>
      </c>
      <c r="B22" s="7" t="s">
        <v>112</v>
      </c>
      <c r="C22" s="7" t="s">
        <v>186</v>
      </c>
      <c r="D22" s="3">
        <v>1349</v>
      </c>
      <c r="E22" t="str">
        <f>VLOOKUP(A22,HOP!A:L,12,0)</f>
        <v>1349.00</v>
      </c>
      <c r="F22" t="str">
        <f>VLOOKUP(A22,HOP!A:C,3,0)</f>
        <v>2975641</v>
      </c>
      <c r="G22">
        <f t="shared" si="0"/>
        <v>0</v>
      </c>
      <c r="H22" t="str">
        <f t="shared" si="1"/>
        <v>，2975641</v>
      </c>
      <c r="I22" t="str">
        <f>VLOOKUP(A22,HOP!A:U,21,0)</f>
        <v>直连</v>
      </c>
    </row>
    <row r="23" ht="14.25" hidden="1" customHeight="1" spans="1:9">
      <c r="A23" s="6" t="s">
        <v>271</v>
      </c>
      <c r="B23" s="7" t="s">
        <v>112</v>
      </c>
      <c r="C23" s="7" t="s">
        <v>186</v>
      </c>
      <c r="D23" s="3">
        <v>1349</v>
      </c>
      <c r="E23" t="str">
        <f>VLOOKUP(A23,HOP!A:L,12,0)</f>
        <v>1349.00</v>
      </c>
      <c r="F23" t="str">
        <f>VLOOKUP(A23,HOP!A:C,3,0)</f>
        <v>2975645</v>
      </c>
      <c r="G23">
        <f t="shared" si="0"/>
        <v>0</v>
      </c>
      <c r="H23" t="str">
        <f t="shared" si="1"/>
        <v>，2975645</v>
      </c>
      <c r="I23" t="str">
        <f>VLOOKUP(A23,HOP!A:U,21,0)</f>
        <v>直连</v>
      </c>
    </row>
    <row r="24" ht="14.25" hidden="1" customHeight="1" spans="1:9">
      <c r="A24" s="6" t="s">
        <v>274</v>
      </c>
      <c r="B24" s="7" t="s">
        <v>186</v>
      </c>
      <c r="C24" s="7" t="s">
        <v>279</v>
      </c>
      <c r="D24" s="3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t="14.25" hidden="1" customHeight="1" spans="1:9">
      <c r="A25" s="6" t="s">
        <v>283</v>
      </c>
      <c r="B25" s="7" t="s">
        <v>288</v>
      </c>
      <c r="C25" s="7" t="s">
        <v>289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6" t="s">
        <v>293</v>
      </c>
      <c r="B26" s="7" t="s">
        <v>176</v>
      </c>
      <c r="C26" s="7" t="s">
        <v>186</v>
      </c>
      <c r="D26" s="3">
        <v>2721</v>
      </c>
      <c r="E26" t="str">
        <f>VLOOKUP(A26,HOP!A:L,12,0)</f>
        <v>2721.00</v>
      </c>
      <c r="F26" t="str">
        <f>VLOOKUP(A26,HOP!A:C,3,0)</f>
        <v>2973440</v>
      </c>
      <c r="G26">
        <f t="shared" si="0"/>
        <v>0</v>
      </c>
      <c r="H26" t="str">
        <f t="shared" si="1"/>
        <v>，2973440</v>
      </c>
      <c r="I26" t="str">
        <f>VLOOKUP(A26,HOP!A:U,21,0)</f>
        <v>直连</v>
      </c>
    </row>
    <row r="27" ht="14.25" hidden="1" customHeight="1" spans="1:9">
      <c r="A27" s="6" t="s">
        <v>302</v>
      </c>
      <c r="B27" s="7" t="s">
        <v>81</v>
      </c>
      <c r="C27" s="7" t="s">
        <v>177</v>
      </c>
      <c r="D27" s="3">
        <v>2660</v>
      </c>
      <c r="E27" t="str">
        <f>VLOOKUP(A27,HOP!A:L,12,0)</f>
        <v>2660.00</v>
      </c>
      <c r="F27" t="str">
        <f>VLOOKUP(A27,HOP!A:C,3,0)</f>
        <v>2968920</v>
      </c>
      <c r="G27">
        <f t="shared" si="0"/>
        <v>0</v>
      </c>
      <c r="H27" t="str">
        <f t="shared" si="1"/>
        <v>，2968920</v>
      </c>
      <c r="I27" t="str">
        <f>VLOOKUP(A27,HOP!A:U,21,0)</f>
        <v>直采</v>
      </c>
    </row>
    <row r="28" ht="14.25" hidden="1" customHeight="1" spans="1:9">
      <c r="A28" s="6" t="s">
        <v>311</v>
      </c>
      <c r="B28" s="7" t="s">
        <v>177</v>
      </c>
      <c r="C28" s="7" t="s">
        <v>279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6" t="s">
        <v>317</v>
      </c>
      <c r="B29" s="7" t="s">
        <v>177</v>
      </c>
      <c r="C29" s="7" t="s">
        <v>279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hidden="1" customHeight="1" spans="1:9">
      <c r="A30" s="6" t="s">
        <v>325</v>
      </c>
      <c r="B30" s="7" t="s">
        <v>328</v>
      </c>
      <c r="C30" s="7" t="s">
        <v>329</v>
      </c>
      <c r="D30" s="3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t="14.25" hidden="1" customHeight="1" spans="1:9">
      <c r="A31" s="6" t="s">
        <v>332</v>
      </c>
      <c r="B31" s="7" t="s">
        <v>335</v>
      </c>
      <c r="C31" s="7" t="s">
        <v>336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t="14.25" hidden="1" customHeight="1" spans="1:9">
      <c r="A32" s="6" t="s">
        <v>339</v>
      </c>
      <c r="B32" s="7" t="s">
        <v>186</v>
      </c>
      <c r="C32" s="7" t="s">
        <v>177</v>
      </c>
      <c r="D32" s="3">
        <v>764</v>
      </c>
      <c r="E32" t="str">
        <f>VLOOKUP(A32,HOP!A:L,12,0)</f>
        <v>764.00</v>
      </c>
      <c r="F32" t="str">
        <f>VLOOKUP(A32,HOP!A:C,3,0)</f>
        <v>2912611</v>
      </c>
      <c r="G32">
        <f t="shared" si="0"/>
        <v>0</v>
      </c>
      <c r="H32" t="str">
        <f t="shared" si="1"/>
        <v>，2912611</v>
      </c>
      <c r="I32" t="str">
        <f>VLOOKUP(A32,HOP!A:U,21,0)</f>
        <v>直连</v>
      </c>
    </row>
    <row r="33" ht="14.25" hidden="1" customHeight="1" spans="1:9">
      <c r="A33" s="6" t="s">
        <v>349</v>
      </c>
      <c r="B33" s="7" t="s">
        <v>279</v>
      </c>
      <c r="C33" s="7" t="s">
        <v>187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t="14.25" hidden="1" customHeight="1" spans="1:9">
      <c r="A34" s="6" t="s">
        <v>355</v>
      </c>
      <c r="B34" s="7" t="s">
        <v>279</v>
      </c>
      <c r="C34" s="7" t="s">
        <v>187</v>
      </c>
      <c r="D34" s="3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t="14.25" hidden="1" customHeight="1" spans="1:9">
      <c r="A35" s="6" t="s">
        <v>358</v>
      </c>
      <c r="B35" s="7" t="s">
        <v>289</v>
      </c>
      <c r="C35" s="7" t="s">
        <v>363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t="14.25" hidden="1" customHeight="1" spans="1:9">
      <c r="A36" s="6" t="s">
        <v>366</v>
      </c>
      <c r="B36" s="7" t="s">
        <v>363</v>
      </c>
      <c r="C36" s="7" t="s">
        <v>335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8" spans="4:4">
      <c r="D38" s="3">
        <f>SUM(D2:D37)</f>
        <v>70379</v>
      </c>
    </row>
    <row r="39" ht="14.25" spans="4:4">
      <c r="D39" s="8" t="s">
        <v>23</v>
      </c>
    </row>
    <row r="45" spans="1:3">
      <c r="A45" t="s">
        <v>386</v>
      </c>
      <c r="C45">
        <v>46372</v>
      </c>
    </row>
    <row r="46" spans="1:3">
      <c r="A46" t="s">
        <v>387</v>
      </c>
      <c r="C46">
        <v>24007</v>
      </c>
    </row>
    <row r="47" spans="1:3">
      <c r="A47" s="5" t="s">
        <v>388</v>
      </c>
      <c r="C47">
        <f>SUBTOTAL(9,C45:C46)</f>
        <v>70379</v>
      </c>
    </row>
  </sheetData>
  <autoFilter ref="A1:I36">
    <filterColumn colId="3">
      <filters>
        <filter val="19,004.00"/>
        <filter val="1,103.00"/>
        <filter val="1,317.00"/>
        <filter val="1,349.00"/>
        <filter val="5,407.00"/>
        <filter val="1,619.00"/>
        <filter val="1,632.00"/>
        <filter val="1,834.00"/>
        <filter val="1,953.00"/>
        <filter val="5,967.00"/>
        <filter val="13,031.00"/>
        <filter val="3,052.00"/>
        <filter val="693.00"/>
        <filter val="764.00"/>
        <filter val="794.00"/>
        <filter val="830.00"/>
        <filter val="964.00"/>
        <filter val="2,336.00"/>
        <filter val="2,660.00"/>
        <filter val="2,721.00"/>
      </filters>
    </filterColumn>
    <filterColumn colId="6">
      <filters>
        <filter val="-0.01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389</v>
      </c>
      <c r="B1" s="2" t="s">
        <v>390</v>
      </c>
      <c r="C1" s="2" t="s">
        <v>391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392</v>
      </c>
      <c r="I1" s="2" t="s">
        <v>393</v>
      </c>
      <c r="J1" s="2" t="s">
        <v>394</v>
      </c>
      <c r="K1" s="2" t="s">
        <v>395</v>
      </c>
      <c r="L1" s="2" t="s">
        <v>396</v>
      </c>
      <c r="M1" s="2" t="s">
        <v>397</v>
      </c>
      <c r="N1" s="2" t="s">
        <v>398</v>
      </c>
      <c r="O1" s="2" t="s">
        <v>399</v>
      </c>
      <c r="P1" s="2" t="s">
        <v>400</v>
      </c>
      <c r="Q1" s="2" t="s">
        <v>401</v>
      </c>
      <c r="R1" s="2" t="s">
        <v>402</v>
      </c>
      <c r="S1" s="2" t="s">
        <v>403</v>
      </c>
      <c r="T1" s="2" t="s">
        <v>404</v>
      </c>
      <c r="U1" s="2" t="s">
        <v>405</v>
      </c>
      <c r="V1" s="2" t="s">
        <v>406</v>
      </c>
    </row>
    <row r="2" s="1" customFormat="1" spans="1:22">
      <c r="A2" s="1" t="s">
        <v>246</v>
      </c>
      <c r="B2" s="1" t="s">
        <v>112</v>
      </c>
      <c r="C2" s="1" t="s">
        <v>247</v>
      </c>
      <c r="D2" s="1" t="s">
        <v>249</v>
      </c>
      <c r="E2" s="1" t="s">
        <v>407</v>
      </c>
      <c r="F2" s="1" t="s">
        <v>112</v>
      </c>
      <c r="G2" s="1" t="s">
        <v>186</v>
      </c>
      <c r="H2" s="1" t="s">
        <v>408</v>
      </c>
      <c r="I2" s="1" t="s">
        <v>409</v>
      </c>
      <c r="J2" s="1" t="s">
        <v>410</v>
      </c>
      <c r="K2" s="1" t="s">
        <v>409</v>
      </c>
      <c r="L2" s="1" t="s">
        <v>409</v>
      </c>
      <c r="M2" s="1" t="s">
        <v>411</v>
      </c>
      <c r="N2" s="1" t="s">
        <v>411</v>
      </c>
      <c r="O2" s="1" t="s">
        <v>412</v>
      </c>
      <c r="P2" s="1" t="s">
        <v>413</v>
      </c>
      <c r="Q2" s="1" t="s">
        <v>414</v>
      </c>
      <c r="R2" s="1" t="s">
        <v>415</v>
      </c>
      <c r="S2" s="1" t="s">
        <v>73</v>
      </c>
      <c r="T2" s="1" t="s">
        <v>416</v>
      </c>
      <c r="U2" s="1" t="s">
        <v>417</v>
      </c>
      <c r="V2" s="1" t="s">
        <v>418</v>
      </c>
    </row>
    <row r="3" s="1" customFormat="1" spans="1:22">
      <c r="A3" s="1" t="s">
        <v>271</v>
      </c>
      <c r="B3" s="1" t="s">
        <v>176</v>
      </c>
      <c r="C3" s="1" t="s">
        <v>272</v>
      </c>
      <c r="D3" s="1" t="s">
        <v>221</v>
      </c>
      <c r="E3" s="1" t="s">
        <v>419</v>
      </c>
      <c r="F3" s="1" t="s">
        <v>112</v>
      </c>
      <c r="G3" s="1" t="s">
        <v>186</v>
      </c>
      <c r="H3" s="1" t="s">
        <v>408</v>
      </c>
      <c r="I3" s="1" t="s">
        <v>420</v>
      </c>
      <c r="J3" s="1" t="s">
        <v>410</v>
      </c>
      <c r="K3" s="1" t="s">
        <v>420</v>
      </c>
      <c r="L3" s="1" t="s">
        <v>420</v>
      </c>
      <c r="M3" s="1" t="s">
        <v>411</v>
      </c>
      <c r="N3" s="1" t="s">
        <v>411</v>
      </c>
      <c r="O3" s="1" t="s">
        <v>412</v>
      </c>
      <c r="P3" s="1" t="s">
        <v>413</v>
      </c>
      <c r="Q3" s="1" t="s">
        <v>414</v>
      </c>
      <c r="R3" s="1" t="s">
        <v>421</v>
      </c>
      <c r="S3" s="1" t="s">
        <v>73</v>
      </c>
      <c r="T3" s="1" t="s">
        <v>416</v>
      </c>
      <c r="U3" s="1" t="s">
        <v>422</v>
      </c>
      <c r="V3" s="1" t="s">
        <v>423</v>
      </c>
    </row>
    <row r="4" s="1" customFormat="1" spans="1:22">
      <c r="A4" s="1" t="s">
        <v>264</v>
      </c>
      <c r="B4" s="1" t="s">
        <v>176</v>
      </c>
      <c r="C4" s="1" t="s">
        <v>265</v>
      </c>
      <c r="D4" s="1" t="s">
        <v>221</v>
      </c>
      <c r="E4" s="1" t="s">
        <v>424</v>
      </c>
      <c r="F4" s="1" t="s">
        <v>112</v>
      </c>
      <c r="G4" s="1" t="s">
        <v>186</v>
      </c>
      <c r="H4" s="1" t="s">
        <v>408</v>
      </c>
      <c r="I4" s="1" t="s">
        <v>420</v>
      </c>
      <c r="J4" s="1" t="s">
        <v>410</v>
      </c>
      <c r="K4" s="1" t="s">
        <v>420</v>
      </c>
      <c r="L4" s="1" t="s">
        <v>420</v>
      </c>
      <c r="M4" s="1" t="s">
        <v>411</v>
      </c>
      <c r="N4" s="1" t="s">
        <v>411</v>
      </c>
      <c r="O4" s="1" t="s">
        <v>412</v>
      </c>
      <c r="P4" s="1" t="s">
        <v>413</v>
      </c>
      <c r="Q4" s="1" t="s">
        <v>414</v>
      </c>
      <c r="R4" s="1" t="s">
        <v>425</v>
      </c>
      <c r="S4" s="1" t="s">
        <v>73</v>
      </c>
      <c r="T4" s="1" t="s">
        <v>416</v>
      </c>
      <c r="U4" s="1" t="s">
        <v>422</v>
      </c>
      <c r="V4" s="1" t="s">
        <v>423</v>
      </c>
    </row>
    <row r="5" s="1" customFormat="1" spans="1:22">
      <c r="A5" s="1" t="s">
        <v>201</v>
      </c>
      <c r="B5" s="1" t="s">
        <v>111</v>
      </c>
      <c r="C5" s="1" t="s">
        <v>202</v>
      </c>
      <c r="D5" s="1" t="s">
        <v>204</v>
      </c>
      <c r="E5" s="1" t="s">
        <v>426</v>
      </c>
      <c r="F5" s="1" t="s">
        <v>176</v>
      </c>
      <c r="G5" s="1" t="s">
        <v>112</v>
      </c>
      <c r="H5" s="1" t="s">
        <v>408</v>
      </c>
      <c r="I5" s="1" t="s">
        <v>427</v>
      </c>
      <c r="J5" s="1" t="s">
        <v>410</v>
      </c>
      <c r="K5" s="1" t="s">
        <v>427</v>
      </c>
      <c r="L5" s="1" t="s">
        <v>427</v>
      </c>
      <c r="M5" s="1" t="s">
        <v>411</v>
      </c>
      <c r="N5" s="1" t="s">
        <v>411</v>
      </c>
      <c r="O5" s="1" t="s">
        <v>412</v>
      </c>
      <c r="P5" s="1" t="s">
        <v>413</v>
      </c>
      <c r="Q5" s="1" t="s">
        <v>414</v>
      </c>
      <c r="R5" s="1" t="s">
        <v>428</v>
      </c>
      <c r="S5" s="1" t="s">
        <v>73</v>
      </c>
      <c r="T5" s="1" t="s">
        <v>416</v>
      </c>
      <c r="U5" s="1" t="s">
        <v>417</v>
      </c>
      <c r="V5" s="1" t="s">
        <v>429</v>
      </c>
    </row>
    <row r="6" s="1" customFormat="1" spans="1:22">
      <c r="A6" s="1" t="s">
        <v>293</v>
      </c>
      <c r="B6" s="1" t="s">
        <v>111</v>
      </c>
      <c r="C6" s="1" t="s">
        <v>294</v>
      </c>
      <c r="D6" s="1" t="s">
        <v>296</v>
      </c>
      <c r="E6" s="1" t="s">
        <v>430</v>
      </c>
      <c r="F6" s="1" t="s">
        <v>176</v>
      </c>
      <c r="G6" s="1" t="s">
        <v>186</v>
      </c>
      <c r="H6" s="1" t="s">
        <v>408</v>
      </c>
      <c r="I6" s="1" t="s">
        <v>431</v>
      </c>
      <c r="J6" s="1" t="s">
        <v>410</v>
      </c>
      <c r="K6" s="1" t="s">
        <v>431</v>
      </c>
      <c r="L6" s="1" t="s">
        <v>431</v>
      </c>
      <c r="M6" s="1" t="s">
        <v>411</v>
      </c>
      <c r="N6" s="1" t="s">
        <v>411</v>
      </c>
      <c r="O6" s="1" t="s">
        <v>412</v>
      </c>
      <c r="P6" s="1" t="s">
        <v>413</v>
      </c>
      <c r="Q6" s="1" t="s">
        <v>414</v>
      </c>
      <c r="R6" s="1" t="s">
        <v>432</v>
      </c>
      <c r="S6" s="1" t="s">
        <v>73</v>
      </c>
      <c r="T6" s="1" t="s">
        <v>416</v>
      </c>
      <c r="U6" s="1" t="s">
        <v>422</v>
      </c>
      <c r="V6" s="1" t="s">
        <v>433</v>
      </c>
    </row>
    <row r="7" s="1" customFormat="1" spans="1:22">
      <c r="A7" s="1" t="s">
        <v>153</v>
      </c>
      <c r="B7" s="1" t="s">
        <v>81</v>
      </c>
      <c r="C7" s="1" t="s">
        <v>154</v>
      </c>
      <c r="D7" s="1" t="s">
        <v>434</v>
      </c>
      <c r="E7" s="1" t="s">
        <v>435</v>
      </c>
      <c r="F7" s="1" t="s">
        <v>81</v>
      </c>
      <c r="G7" s="1" t="s">
        <v>111</v>
      </c>
      <c r="H7" s="1" t="s">
        <v>408</v>
      </c>
      <c r="I7" s="1" t="s">
        <v>436</v>
      </c>
      <c r="J7" s="1" t="s">
        <v>410</v>
      </c>
      <c r="K7" s="1" t="s">
        <v>436</v>
      </c>
      <c r="L7" s="1" t="s">
        <v>436</v>
      </c>
      <c r="M7" s="1" t="s">
        <v>411</v>
      </c>
      <c r="N7" s="1" t="s">
        <v>411</v>
      </c>
      <c r="O7" s="1" t="s">
        <v>412</v>
      </c>
      <c r="P7" s="1" t="s">
        <v>413</v>
      </c>
      <c r="Q7" s="1" t="s">
        <v>414</v>
      </c>
      <c r="R7" s="1" t="s">
        <v>437</v>
      </c>
      <c r="S7" s="1" t="s">
        <v>73</v>
      </c>
      <c r="T7" s="1" t="s">
        <v>416</v>
      </c>
      <c r="U7" s="1" t="s">
        <v>422</v>
      </c>
      <c r="V7" s="1" t="s">
        <v>438</v>
      </c>
    </row>
    <row r="8" s="1" customFormat="1" spans="1:22">
      <c r="A8" s="1" t="s">
        <v>255</v>
      </c>
      <c r="B8" s="1" t="s">
        <v>81</v>
      </c>
      <c r="C8" s="1" t="s">
        <v>256</v>
      </c>
      <c r="D8" s="1" t="s">
        <v>258</v>
      </c>
      <c r="E8" s="1" t="s">
        <v>439</v>
      </c>
      <c r="F8" s="1" t="s">
        <v>176</v>
      </c>
      <c r="G8" s="1" t="s">
        <v>186</v>
      </c>
      <c r="H8" s="1" t="s">
        <v>408</v>
      </c>
      <c r="I8" s="1" t="s">
        <v>440</v>
      </c>
      <c r="J8" s="1" t="s">
        <v>410</v>
      </c>
      <c r="K8" s="1" t="s">
        <v>440</v>
      </c>
      <c r="L8" s="1" t="s">
        <v>440</v>
      </c>
      <c r="M8" s="1" t="s">
        <v>411</v>
      </c>
      <c r="N8" s="1" t="s">
        <v>411</v>
      </c>
      <c r="O8" s="1" t="s">
        <v>412</v>
      </c>
      <c r="P8" s="1" t="s">
        <v>413</v>
      </c>
      <c r="Q8" s="1" t="s">
        <v>414</v>
      </c>
      <c r="R8" s="1" t="s">
        <v>441</v>
      </c>
      <c r="S8" s="1" t="s">
        <v>73</v>
      </c>
      <c r="T8" s="1" t="s">
        <v>416</v>
      </c>
      <c r="U8" s="1" t="s">
        <v>417</v>
      </c>
      <c r="V8" s="1" t="s">
        <v>429</v>
      </c>
    </row>
    <row r="9" s="1" customFormat="1" spans="1:22">
      <c r="A9" s="1" t="s">
        <v>302</v>
      </c>
      <c r="B9" s="1" t="s">
        <v>80</v>
      </c>
      <c r="C9" s="1" t="s">
        <v>303</v>
      </c>
      <c r="D9" s="1" t="s">
        <v>442</v>
      </c>
      <c r="E9" s="1" t="s">
        <v>443</v>
      </c>
      <c r="F9" s="1" t="s">
        <v>81</v>
      </c>
      <c r="G9" s="1" t="s">
        <v>177</v>
      </c>
      <c r="H9" s="1" t="s">
        <v>408</v>
      </c>
      <c r="I9" s="1" t="s">
        <v>444</v>
      </c>
      <c r="J9" s="1" t="s">
        <v>410</v>
      </c>
      <c r="K9" s="1" t="s">
        <v>444</v>
      </c>
      <c r="L9" s="1" t="s">
        <v>444</v>
      </c>
      <c r="M9" s="1" t="s">
        <v>411</v>
      </c>
      <c r="N9" s="1" t="s">
        <v>411</v>
      </c>
      <c r="O9" s="1" t="s">
        <v>412</v>
      </c>
      <c r="P9" s="1" t="s">
        <v>413</v>
      </c>
      <c r="Q9" s="1" t="s">
        <v>414</v>
      </c>
      <c r="R9" s="1" t="s">
        <v>445</v>
      </c>
      <c r="S9" s="1" t="s">
        <v>73</v>
      </c>
      <c r="T9" s="1" t="s">
        <v>416</v>
      </c>
      <c r="U9" s="1" t="s">
        <v>417</v>
      </c>
      <c r="V9" s="1" t="s">
        <v>438</v>
      </c>
    </row>
    <row r="10" s="1" customFormat="1" spans="1:22">
      <c r="A10" s="1" t="s">
        <v>228</v>
      </c>
      <c r="B10" s="1" t="s">
        <v>92</v>
      </c>
      <c r="C10" s="1" t="s">
        <v>229</v>
      </c>
      <c r="D10" s="1" t="s">
        <v>204</v>
      </c>
      <c r="E10" s="1" t="s">
        <v>446</v>
      </c>
      <c r="F10" s="1" t="s">
        <v>231</v>
      </c>
      <c r="G10" s="1" t="s">
        <v>186</v>
      </c>
      <c r="H10" s="1" t="s">
        <v>408</v>
      </c>
      <c r="I10" s="1" t="s">
        <v>447</v>
      </c>
      <c r="J10" s="1" t="s">
        <v>410</v>
      </c>
      <c r="K10" s="1" t="s">
        <v>447</v>
      </c>
      <c r="L10" s="1" t="s">
        <v>447</v>
      </c>
      <c r="M10" s="1" t="s">
        <v>411</v>
      </c>
      <c r="N10" s="1" t="s">
        <v>411</v>
      </c>
      <c r="O10" s="1" t="s">
        <v>412</v>
      </c>
      <c r="P10" s="1" t="s">
        <v>413</v>
      </c>
      <c r="Q10" s="1" t="s">
        <v>414</v>
      </c>
      <c r="R10" s="1" t="s">
        <v>448</v>
      </c>
      <c r="S10" s="1" t="s">
        <v>73</v>
      </c>
      <c r="T10" s="1" t="s">
        <v>416</v>
      </c>
      <c r="U10" s="1" t="s">
        <v>417</v>
      </c>
      <c r="V10" s="1" t="s">
        <v>429</v>
      </c>
    </row>
    <row r="11" s="1" customFormat="1" spans="1:22">
      <c r="A11" s="1" t="s">
        <v>162</v>
      </c>
      <c r="B11" s="1" t="s">
        <v>92</v>
      </c>
      <c r="C11" s="1" t="s">
        <v>163</v>
      </c>
      <c r="D11" s="1" t="s">
        <v>165</v>
      </c>
      <c r="E11" s="1" t="s">
        <v>449</v>
      </c>
      <c r="F11" s="1" t="s">
        <v>80</v>
      </c>
      <c r="G11" s="1" t="s">
        <v>111</v>
      </c>
      <c r="H11" s="1" t="s">
        <v>408</v>
      </c>
      <c r="I11" s="1" t="s">
        <v>450</v>
      </c>
      <c r="J11" s="1" t="s">
        <v>410</v>
      </c>
      <c r="K11" s="1" t="s">
        <v>450</v>
      </c>
      <c r="L11" s="1" t="s">
        <v>450</v>
      </c>
      <c r="M11" s="1" t="s">
        <v>411</v>
      </c>
      <c r="N11" s="1" t="s">
        <v>411</v>
      </c>
      <c r="O11" s="1" t="s">
        <v>412</v>
      </c>
      <c r="P11" s="1" t="s">
        <v>413</v>
      </c>
      <c r="Q11" s="1" t="s">
        <v>414</v>
      </c>
      <c r="R11" s="1" t="s">
        <v>451</v>
      </c>
      <c r="S11" s="1" t="s">
        <v>73</v>
      </c>
      <c r="T11" s="1" t="s">
        <v>416</v>
      </c>
      <c r="U11" s="1" t="s">
        <v>422</v>
      </c>
      <c r="V11" s="1" t="s">
        <v>433</v>
      </c>
    </row>
    <row r="12" s="1" customFormat="1" spans="1:22">
      <c r="A12" s="1" t="s">
        <v>97</v>
      </c>
      <c r="B12" s="1" t="s">
        <v>92</v>
      </c>
      <c r="C12" s="1" t="s">
        <v>98</v>
      </c>
      <c r="D12" s="1" t="s">
        <v>100</v>
      </c>
      <c r="E12" s="1" t="s">
        <v>452</v>
      </c>
      <c r="F12" s="1" t="s">
        <v>92</v>
      </c>
      <c r="G12" s="1" t="s">
        <v>81</v>
      </c>
      <c r="H12" s="1" t="s">
        <v>408</v>
      </c>
      <c r="I12" s="1" t="s">
        <v>453</v>
      </c>
      <c r="J12" s="1" t="s">
        <v>410</v>
      </c>
      <c r="K12" s="1" t="s">
        <v>453</v>
      </c>
      <c r="L12" s="1" t="s">
        <v>453</v>
      </c>
      <c r="M12" s="1" t="s">
        <v>411</v>
      </c>
      <c r="N12" s="1" t="s">
        <v>411</v>
      </c>
      <c r="O12" s="1" t="s">
        <v>412</v>
      </c>
      <c r="P12" s="1" t="s">
        <v>413</v>
      </c>
      <c r="Q12" s="1" t="s">
        <v>414</v>
      </c>
      <c r="R12" s="1" t="s">
        <v>454</v>
      </c>
      <c r="S12" s="1" t="s">
        <v>73</v>
      </c>
      <c r="T12" s="1" t="s">
        <v>416</v>
      </c>
      <c r="U12" s="1" t="s">
        <v>422</v>
      </c>
      <c r="V12" s="1" t="s">
        <v>423</v>
      </c>
    </row>
    <row r="13" s="1" customFormat="1" spans="1:22">
      <c r="A13" s="1" t="s">
        <v>87</v>
      </c>
      <c r="B13" s="1" t="s">
        <v>92</v>
      </c>
      <c r="C13" s="1" t="s">
        <v>88</v>
      </c>
      <c r="D13" s="1" t="s">
        <v>90</v>
      </c>
      <c r="E13" s="1" t="s">
        <v>455</v>
      </c>
      <c r="F13" s="1" t="s">
        <v>92</v>
      </c>
      <c r="G13" s="1" t="s">
        <v>81</v>
      </c>
      <c r="H13" s="1" t="s">
        <v>408</v>
      </c>
      <c r="I13" s="1" t="s">
        <v>456</v>
      </c>
      <c r="J13" s="1" t="s">
        <v>410</v>
      </c>
      <c r="K13" s="1" t="s">
        <v>456</v>
      </c>
      <c r="L13" s="1" t="s">
        <v>456</v>
      </c>
      <c r="M13" s="1" t="s">
        <v>411</v>
      </c>
      <c r="N13" s="1" t="s">
        <v>411</v>
      </c>
      <c r="O13" s="1" t="s">
        <v>412</v>
      </c>
      <c r="P13" s="1" t="s">
        <v>413</v>
      </c>
      <c r="Q13" s="1" t="s">
        <v>414</v>
      </c>
      <c r="R13" s="1" t="s">
        <v>457</v>
      </c>
      <c r="S13" s="1" t="s">
        <v>73</v>
      </c>
      <c r="T13" s="1" t="s">
        <v>416</v>
      </c>
      <c r="U13" s="1" t="s">
        <v>417</v>
      </c>
      <c r="V13" s="1" t="s">
        <v>438</v>
      </c>
    </row>
    <row r="14" s="1" customFormat="1" spans="1:22">
      <c r="A14" s="1" t="s">
        <v>143</v>
      </c>
      <c r="B14" s="1" t="s">
        <v>148</v>
      </c>
      <c r="C14" s="1" t="s">
        <v>144</v>
      </c>
      <c r="D14" s="1" t="s">
        <v>458</v>
      </c>
      <c r="E14" s="1" t="s">
        <v>459</v>
      </c>
      <c r="F14" s="1" t="s">
        <v>92</v>
      </c>
      <c r="G14" s="1" t="s">
        <v>111</v>
      </c>
      <c r="H14" s="1" t="s">
        <v>408</v>
      </c>
      <c r="I14" s="1" t="s">
        <v>460</v>
      </c>
      <c r="J14" s="1" t="s">
        <v>410</v>
      </c>
      <c r="K14" s="1" t="s">
        <v>460</v>
      </c>
      <c r="L14" s="1" t="s">
        <v>460</v>
      </c>
      <c r="M14" s="1" t="s">
        <v>411</v>
      </c>
      <c r="N14" s="1" t="s">
        <v>411</v>
      </c>
      <c r="O14" s="1" t="s">
        <v>412</v>
      </c>
      <c r="P14" s="1" t="s">
        <v>413</v>
      </c>
      <c r="Q14" s="1" t="s">
        <v>414</v>
      </c>
      <c r="R14" s="1" t="s">
        <v>461</v>
      </c>
      <c r="S14" s="1" t="s">
        <v>73</v>
      </c>
      <c r="T14" s="1" t="s">
        <v>416</v>
      </c>
      <c r="U14" s="1" t="s">
        <v>417</v>
      </c>
      <c r="V14" s="1" t="s">
        <v>438</v>
      </c>
    </row>
    <row r="15" s="1" customFormat="1" spans="1:22">
      <c r="A15" s="1" t="s">
        <v>191</v>
      </c>
      <c r="B15" s="1" t="s">
        <v>196</v>
      </c>
      <c r="C15" s="1" t="s">
        <v>192</v>
      </c>
      <c r="D15" s="1" t="s">
        <v>462</v>
      </c>
      <c r="E15" s="1" t="s">
        <v>463</v>
      </c>
      <c r="F15" s="1" t="s">
        <v>111</v>
      </c>
      <c r="G15" s="1" t="s">
        <v>112</v>
      </c>
      <c r="H15" s="1" t="s">
        <v>408</v>
      </c>
      <c r="I15" s="1" t="s">
        <v>464</v>
      </c>
      <c r="J15" s="1" t="s">
        <v>410</v>
      </c>
      <c r="K15" s="1" t="s">
        <v>464</v>
      </c>
      <c r="L15" s="1" t="s">
        <v>464</v>
      </c>
      <c r="M15" s="1" t="s">
        <v>411</v>
      </c>
      <c r="N15" s="1" t="s">
        <v>411</v>
      </c>
      <c r="O15" s="1" t="s">
        <v>412</v>
      </c>
      <c r="P15" s="1" t="s">
        <v>413</v>
      </c>
      <c r="Q15" s="1" t="s">
        <v>414</v>
      </c>
      <c r="R15" s="1" t="s">
        <v>465</v>
      </c>
      <c r="S15" s="1" t="s">
        <v>73</v>
      </c>
      <c r="T15" s="1" t="s">
        <v>416</v>
      </c>
      <c r="U15" s="1" t="s">
        <v>417</v>
      </c>
      <c r="V15" s="1" t="s">
        <v>438</v>
      </c>
    </row>
    <row r="16" s="1" customFormat="1" spans="1:22">
      <c r="A16" s="1" t="s">
        <v>70</v>
      </c>
      <c r="B16" s="1" t="s">
        <v>79</v>
      </c>
      <c r="C16" s="1" t="s">
        <v>71</v>
      </c>
      <c r="D16" s="1" t="s">
        <v>466</v>
      </c>
      <c r="E16" s="1" t="s">
        <v>467</v>
      </c>
      <c r="F16" s="1" t="s">
        <v>80</v>
      </c>
      <c r="G16" s="1" t="s">
        <v>81</v>
      </c>
      <c r="H16" s="1" t="s">
        <v>408</v>
      </c>
      <c r="I16" s="1" t="s">
        <v>468</v>
      </c>
      <c r="J16" s="1" t="s">
        <v>410</v>
      </c>
      <c r="K16" s="1" t="s">
        <v>468</v>
      </c>
      <c r="L16" s="1" t="s">
        <v>468</v>
      </c>
      <c r="M16" s="1" t="s">
        <v>411</v>
      </c>
      <c r="N16" s="1" t="s">
        <v>411</v>
      </c>
      <c r="O16" s="1" t="s">
        <v>412</v>
      </c>
      <c r="P16" s="1" t="s">
        <v>413</v>
      </c>
      <c r="Q16" s="1" t="s">
        <v>414</v>
      </c>
      <c r="R16" s="1" t="s">
        <v>469</v>
      </c>
      <c r="S16" s="1" t="s">
        <v>73</v>
      </c>
      <c r="T16" s="1" t="s">
        <v>416</v>
      </c>
      <c r="U16" s="1" t="s">
        <v>417</v>
      </c>
      <c r="V16" s="1" t="s">
        <v>438</v>
      </c>
    </row>
    <row r="17" s="1" customFormat="1" spans="1:22">
      <c r="A17" s="1" t="s">
        <v>116</v>
      </c>
      <c r="B17" s="1" t="s">
        <v>79</v>
      </c>
      <c r="C17" s="1" t="s">
        <v>117</v>
      </c>
      <c r="D17" s="1" t="s">
        <v>119</v>
      </c>
      <c r="E17" s="1" t="s">
        <v>470</v>
      </c>
      <c r="F17" s="1" t="s">
        <v>81</v>
      </c>
      <c r="G17" s="1" t="s">
        <v>111</v>
      </c>
      <c r="H17" s="1" t="s">
        <v>408</v>
      </c>
      <c r="I17" s="1" t="s">
        <v>471</v>
      </c>
      <c r="J17" s="1" t="s">
        <v>410</v>
      </c>
      <c r="K17" s="1" t="s">
        <v>471</v>
      </c>
      <c r="L17" s="1" t="s">
        <v>471</v>
      </c>
      <c r="M17" s="1" t="s">
        <v>411</v>
      </c>
      <c r="N17" s="1" t="s">
        <v>411</v>
      </c>
      <c r="O17" s="1" t="s">
        <v>412</v>
      </c>
      <c r="P17" s="1" t="s">
        <v>413</v>
      </c>
      <c r="Q17" s="1" t="s">
        <v>414</v>
      </c>
      <c r="R17" s="1" t="s">
        <v>472</v>
      </c>
      <c r="S17" s="1" t="s">
        <v>73</v>
      </c>
      <c r="T17" s="1" t="s">
        <v>416</v>
      </c>
      <c r="U17" s="1" t="s">
        <v>422</v>
      </c>
      <c r="V17" s="1" t="s">
        <v>423</v>
      </c>
    </row>
    <row r="18" s="1" customFormat="1" spans="1:22">
      <c r="A18" s="1" t="s">
        <v>134</v>
      </c>
      <c r="B18" s="1" t="s">
        <v>79</v>
      </c>
      <c r="C18" s="1" t="s">
        <v>135</v>
      </c>
      <c r="D18" s="1" t="s">
        <v>137</v>
      </c>
      <c r="E18" s="1" t="s">
        <v>473</v>
      </c>
      <c r="F18" s="1" t="s">
        <v>81</v>
      </c>
      <c r="G18" s="1" t="s">
        <v>111</v>
      </c>
      <c r="H18" s="1" t="s">
        <v>408</v>
      </c>
      <c r="I18" s="1" t="s">
        <v>474</v>
      </c>
      <c r="J18" s="1" t="s">
        <v>410</v>
      </c>
      <c r="K18" s="1" t="s">
        <v>474</v>
      </c>
      <c r="L18" s="1" t="s">
        <v>474</v>
      </c>
      <c r="M18" s="1" t="s">
        <v>411</v>
      </c>
      <c r="N18" s="1" t="s">
        <v>411</v>
      </c>
      <c r="O18" s="1" t="s">
        <v>412</v>
      </c>
      <c r="P18" s="1" t="s">
        <v>413</v>
      </c>
      <c r="Q18" s="1" t="s">
        <v>414</v>
      </c>
      <c r="R18" s="1" t="s">
        <v>475</v>
      </c>
      <c r="S18" s="1" t="s">
        <v>73</v>
      </c>
      <c r="T18" s="1" t="s">
        <v>416</v>
      </c>
      <c r="U18" s="1" t="s">
        <v>417</v>
      </c>
      <c r="V18" s="1" t="s">
        <v>438</v>
      </c>
    </row>
    <row r="19" s="1" customFormat="1" spans="1:22">
      <c r="A19" s="1" t="s">
        <v>236</v>
      </c>
      <c r="B19" s="1" t="s">
        <v>241</v>
      </c>
      <c r="C19" s="1" t="s">
        <v>237</v>
      </c>
      <c r="D19" s="1" t="s">
        <v>476</v>
      </c>
      <c r="E19" s="1" t="s">
        <v>477</v>
      </c>
      <c r="F19" s="1" t="s">
        <v>176</v>
      </c>
      <c r="G19" s="1" t="s">
        <v>186</v>
      </c>
      <c r="H19" s="1" t="s">
        <v>408</v>
      </c>
      <c r="I19" s="1" t="s">
        <v>478</v>
      </c>
      <c r="J19" s="1" t="s">
        <v>410</v>
      </c>
      <c r="K19" s="1" t="s">
        <v>478</v>
      </c>
      <c r="L19" s="1" t="s">
        <v>478</v>
      </c>
      <c r="M19" s="1" t="s">
        <v>411</v>
      </c>
      <c r="N19" s="1" t="s">
        <v>411</v>
      </c>
      <c r="O19" s="1" t="s">
        <v>412</v>
      </c>
      <c r="P19" s="1" t="s">
        <v>413</v>
      </c>
      <c r="Q19" s="1" t="s">
        <v>414</v>
      </c>
      <c r="R19" s="1" t="s">
        <v>479</v>
      </c>
      <c r="S19" s="1" t="s">
        <v>73</v>
      </c>
      <c r="T19" s="1" t="s">
        <v>416</v>
      </c>
      <c r="U19" s="1" t="s">
        <v>417</v>
      </c>
      <c r="V19" s="1" t="s">
        <v>438</v>
      </c>
    </row>
    <row r="20" s="1" customFormat="1" spans="1:22">
      <c r="A20" s="1" t="s">
        <v>218</v>
      </c>
      <c r="B20" s="1" t="s">
        <v>223</v>
      </c>
      <c r="C20" s="1" t="s">
        <v>219</v>
      </c>
      <c r="D20" s="1" t="s">
        <v>221</v>
      </c>
      <c r="E20" s="1" t="s">
        <v>480</v>
      </c>
      <c r="F20" s="1" t="s">
        <v>112</v>
      </c>
      <c r="G20" s="1" t="s">
        <v>186</v>
      </c>
      <c r="H20" s="1" t="s">
        <v>408</v>
      </c>
      <c r="I20" s="1" t="s">
        <v>481</v>
      </c>
      <c r="J20" s="1" t="s">
        <v>410</v>
      </c>
      <c r="K20" s="1" t="s">
        <v>481</v>
      </c>
      <c r="L20" s="1" t="s">
        <v>481</v>
      </c>
      <c r="M20" s="1" t="s">
        <v>411</v>
      </c>
      <c r="N20" s="1" t="s">
        <v>411</v>
      </c>
      <c r="O20" s="1" t="s">
        <v>412</v>
      </c>
      <c r="P20" s="1" t="s">
        <v>413</v>
      </c>
      <c r="Q20" s="1" t="s">
        <v>414</v>
      </c>
      <c r="R20" s="1" t="s">
        <v>482</v>
      </c>
      <c r="S20" s="1" t="s">
        <v>73</v>
      </c>
      <c r="T20" s="1" t="s">
        <v>416</v>
      </c>
      <c r="U20" s="1" t="s">
        <v>422</v>
      </c>
      <c r="V20" s="1" t="s">
        <v>423</v>
      </c>
    </row>
    <row r="21" s="1" customFormat="1" spans="1:22">
      <c r="A21" s="1" t="s">
        <v>125</v>
      </c>
      <c r="B21" s="1" t="s">
        <v>130</v>
      </c>
      <c r="C21" s="1" t="s">
        <v>126</v>
      </c>
      <c r="D21" s="1" t="s">
        <v>483</v>
      </c>
      <c r="E21" s="1" t="s">
        <v>484</v>
      </c>
      <c r="F21" s="1" t="s">
        <v>92</v>
      </c>
      <c r="G21" s="1" t="s">
        <v>111</v>
      </c>
      <c r="H21" s="1" t="s">
        <v>408</v>
      </c>
      <c r="I21" s="1" t="s">
        <v>485</v>
      </c>
      <c r="J21" s="1" t="s">
        <v>410</v>
      </c>
      <c r="K21" s="1" t="s">
        <v>485</v>
      </c>
      <c r="L21" s="1" t="s">
        <v>485</v>
      </c>
      <c r="M21" s="1" t="s">
        <v>411</v>
      </c>
      <c r="N21" s="1" t="s">
        <v>411</v>
      </c>
      <c r="O21" s="1" t="s">
        <v>412</v>
      </c>
      <c r="P21" s="1" t="s">
        <v>413</v>
      </c>
      <c r="Q21" s="1" t="s">
        <v>414</v>
      </c>
      <c r="R21" s="1" t="s">
        <v>486</v>
      </c>
      <c r="S21" s="1" t="s">
        <v>73</v>
      </c>
      <c r="T21" s="1" t="s">
        <v>416</v>
      </c>
      <c r="U21" s="1" t="s">
        <v>417</v>
      </c>
      <c r="V21" s="1" t="s">
        <v>438</v>
      </c>
    </row>
    <row r="22" s="1" customFormat="1" spans="1:22">
      <c r="A22" s="1" t="s">
        <v>339</v>
      </c>
      <c r="B22" s="1" t="s">
        <v>344</v>
      </c>
      <c r="C22" s="1" t="s">
        <v>340</v>
      </c>
      <c r="D22" s="1" t="s">
        <v>342</v>
      </c>
      <c r="E22" s="1" t="s">
        <v>487</v>
      </c>
      <c r="F22" s="1" t="s">
        <v>186</v>
      </c>
      <c r="G22" s="1" t="s">
        <v>177</v>
      </c>
      <c r="H22" s="1" t="s">
        <v>408</v>
      </c>
      <c r="I22" s="1" t="s">
        <v>488</v>
      </c>
      <c r="J22" s="1" t="s">
        <v>410</v>
      </c>
      <c r="K22" s="1" t="s">
        <v>488</v>
      </c>
      <c r="L22" s="1" t="s">
        <v>488</v>
      </c>
      <c r="M22" s="1" t="s">
        <v>411</v>
      </c>
      <c r="N22" s="1" t="s">
        <v>411</v>
      </c>
      <c r="O22" s="1" t="s">
        <v>412</v>
      </c>
      <c r="P22" s="1" t="s">
        <v>413</v>
      </c>
      <c r="Q22" s="1" t="s">
        <v>414</v>
      </c>
      <c r="R22" s="1" t="s">
        <v>489</v>
      </c>
      <c r="S22" s="1" t="s">
        <v>73</v>
      </c>
      <c r="T22" s="1" t="s">
        <v>416</v>
      </c>
      <c r="U22" s="1" t="s">
        <v>422</v>
      </c>
      <c r="V22" s="1" t="s">
        <v>433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2023-01-31T02:17:32Z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F258F7FD20E7404E86FBD60721CDF93E</vt:lpwstr>
  </property>
</Properties>
</file>