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<sst xmlns="http://schemas.openxmlformats.org/spreadsheetml/2006/main" count="442" uniqueCount="210">
  <si>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</si>
  <si>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</si>
  <si>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</si>
  <si>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</si>
  <si>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</si>
  <si>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</si>
  <si>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</si>
  <si>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</si>
  <si>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</si>
  <si>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</si>
  <si>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</si>
  <si>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</si>
  <si>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</si>
  <si>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</si>
  <si>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</si>
  <si>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</si>
  <si>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</si>
  <si>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</si>
  <si>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</si>
  <si>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</si>
  <si>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</si>
  <si>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</si>
  <si>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</si>
  <si>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</si>
  <si>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</si>
  <si>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21376462797	</t>
  </si>
  <si>
    <t>Ctrip</t>
  </si>
  <si>
    <t>正常</t>
  </si>
  <si>
    <t>[曼谷]艺术酒店 (SHA Plus+)(Arte Hotel (SHA Plus+))(37201483)</t>
  </si>
  <si>
    <t>尊贵双床房&lt;2人入住&gt;&lt;不退款&gt;</t>
  </si>
  <si>
    <t>USD</t>
  </si>
  <si>
    <t>LIANG/LIYING,LIU/HUNGHSUAN,LU/PEICIH</t>
  </si>
  <si>
    <t>CA5326230131USD</t>
  </si>
  <si>
    <t>未提现</t>
  </si>
  <si>
    <t>携程开票</t>
  </si>
  <si>
    <t xml:space="preserve">	</t>
  </si>
  <si>
    <t>HGUConf2025755163</t>
  </si>
  <si>
    <t>HGUConf2025755169</t>
  </si>
  <si>
    <t xml:space="preserve">HGUConf2025755171	</t>
  </si>
  <si>
    <t xml:space="preserve">21834896531	</t>
  </si>
  <si>
    <t>[普吉岛]普吉岛阿玛瑞酒店(SHA Extra Plus)(Amari Phuket (SHA Extra Plus))(40721567)</t>
  </si>
  <si>
    <t>海景高级房&lt;2人入住&gt;&lt;不退款&gt;</t>
  </si>
  <si>
    <t>Dutta/Bishal,Dutta/Bishal</t>
  </si>
  <si>
    <t xml:space="preserve">2820278	</t>
  </si>
  <si>
    <t xml:space="preserve">35839529	</t>
  </si>
  <si>
    <t xml:space="preserve">999222034294171	</t>
  </si>
  <si>
    <t>[曼谷]曼谷华昌传统酒店(Hua Chang Heritage Hotel Bangkok)(37197886)</t>
  </si>
  <si>
    <t>豪华房&lt;2人入住&gt;&lt;不退款&gt;</t>
  </si>
  <si>
    <t>Leung/Sze Wing,Leung/Sze Wing,Leung/Sze Wing,Leung/Sze Wing</t>
  </si>
  <si>
    <t xml:space="preserve">2911388	</t>
  </si>
  <si>
    <t xml:space="preserve">149954	</t>
  </si>
  <si>
    <t xml:space="preserve">999222086520483	</t>
  </si>
  <si>
    <t>[吉隆坡]吉隆坡柏威年酒店 · 悦榕管理(Pavilion Hotel Kuala Lumpur Managed by Banyan Tree)(40759685)</t>
  </si>
  <si>
    <t>城市绿洲双床房&lt;2人入住&gt;&lt;不退款&gt;&lt;早餐&gt;</t>
  </si>
  <si>
    <t>LIU/WENGUI,LIU/SHOUYI,LIU/SIYU,LIU/XUMENG</t>
  </si>
  <si>
    <t xml:space="preserve">2922654	</t>
  </si>
  <si>
    <t xml:space="preserve">999222149790910	</t>
  </si>
  <si>
    <t>[梳邦再也]双威金字塔酒店(Sunway Pyramid Hotel)(38635777)</t>
  </si>
  <si>
    <t>豪华双床房&lt;2人入住&gt;&lt;不退款&gt;&lt;早餐&gt;</t>
  </si>
  <si>
    <t>WILLIS/WILLIS,CHONG/KUOK YIN,YAP/KAI LING,TAN/AI KEONG</t>
  </si>
  <si>
    <t xml:space="preserve">2938460	</t>
  </si>
  <si>
    <t xml:space="preserve">245801660	</t>
  </si>
  <si>
    <t xml:space="preserve">999222325659434	</t>
  </si>
  <si>
    <t>[普吉岛]开普西恩纳美食别墅度假酒店(政府卫生认证)(Cape Sienna Gourmet Hotel &amp; Villas(SHA Extra Plus))(44793552)</t>
  </si>
  <si>
    <t>海景蜜月套房&lt;1&gt;&lt;2人入住&gt;&lt;不退款&gt;&lt;早餐&gt;</t>
  </si>
  <si>
    <t>ZHOU/YIREN</t>
  </si>
  <si>
    <t xml:space="preserve">2973827	</t>
  </si>
  <si>
    <t xml:space="preserve">1444794023	</t>
  </si>
  <si>
    <t xml:space="preserve">999222351369017	</t>
  </si>
  <si>
    <t>[班达楠榜]阿斯顿楠榜城市酒店(ASTON Lampung City Hotel)(40740696)</t>
  </si>
  <si>
    <t>高级房&lt;2人入住&gt;&lt;不退款&gt;</t>
  </si>
  <si>
    <t>Mareta/Boy</t>
  </si>
  <si>
    <t xml:space="preserve">2977829	</t>
  </si>
  <si>
    <t xml:space="preserve">1445621866	</t>
  </si>
  <si>
    <t xml:space="preserve">999222361351027	</t>
  </si>
  <si>
    <t>[乔治市]热带八套房公寓(Tropics Eight Suites)(44800636)</t>
  </si>
  <si>
    <t>尊贵双床套房&lt;2人入住&gt;&lt;不退款&gt;</t>
  </si>
  <si>
    <t>Chin/Shireen,Chin/Shireen</t>
  </si>
  <si>
    <t xml:space="preserve">2979710	</t>
  </si>
  <si>
    <t xml:space="preserve">999222371898196	</t>
  </si>
  <si>
    <t>[中雅加达]丹那阿邦至爱酒店 - 赛德恩格(Favehotel Tanah Abang - Cideng)(39049283)</t>
  </si>
  <si>
    <t>致爱房&lt;2人入住&gt;&lt;不退款&gt;</t>
  </si>
  <si>
    <t>RIZALY/SITY AISYAH AZZANIA</t>
  </si>
  <si>
    <t xml:space="preserve">2981062	</t>
  </si>
  <si>
    <t xml:space="preserve">999222372314048	</t>
  </si>
  <si>
    <t>[曼谷]曼谷拉差达瑞士酒店 (政府卫生认证)(Swissotel Bangkok Ratchada (SHA Extra Plus))(37217315)</t>
  </si>
  <si>
    <t>瑞士优选房&lt;2人入住&gt;&lt;不退款&gt;</t>
  </si>
  <si>
    <t>POKARATSIRI/TANAWAT</t>
  </si>
  <si>
    <t xml:space="preserve">2981150	</t>
  </si>
  <si>
    <t xml:space="preserve">2098913	</t>
  </si>
  <si>
    <t xml:space="preserve">22381523145	</t>
  </si>
  <si>
    <t>Luckies/Maxi</t>
  </si>
  <si>
    <t xml:space="preserve">2982766	</t>
  </si>
  <si>
    <t xml:space="preserve">#148502	</t>
  </si>
  <si>
    <t>，</t>
  </si>
  <si>
    <t>A230131135751481</t>
  </si>
  <si>
    <t>A230131135900481</t>
  </si>
  <si>
    <t>USD / HKD 当前参考汇率: 7.83567</t>
  </si>
  <si>
    <t>总计： 3885 USD/
30441.58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</si>
  <si>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</si>
  <si>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</si>
  <si>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</si>
  <si>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</si>
  <si>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</si>
  <si>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</si>
  <si>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</si>
  <si>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</si>
  <si>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</si>
  <si>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</si>
  <si>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</si>
  <si>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</si>
  <si>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</si>
  <si>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</si>
  <si>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</si>
  <si>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</si>
  <si>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</si>
  <si>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</si>
  <si>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</si>
  <si>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2023-01-05</t>
  </si>
  <si>
    <t>2922654</t>
  </si>
  <si>
    <t>吉隆坡柏威年酒店 · 悦榕庄管理</t>
  </si>
  <si>
    <t>LIU WENGUI,LIU SHOUYI,LIU SIYU,LIU XUMENG</t>
  </si>
  <si>
    <t>2023-01-27</t>
  </si>
  <si>
    <t>2023-01-28</t>
  </si>
  <si>
    <t>退房日周结</t>
  </si>
  <si>
    <t>1630.45</t>
  </si>
  <si>
    <t>236.00</t>
  </si>
  <si>
    <t>0</t>
  </si>
  <si>
    <t>0.00</t>
  </si>
  <si>
    <t>携程盛景国际直连</t>
  </si>
  <si>
    <t>01.010677</t>
  </si>
  <si>
    <t>2023-01-05 14:39:54</t>
  </si>
  <si>
    <t>否</t>
  </si>
  <si>
    <t>汇智国际旅游发展有限公司</t>
  </si>
  <si>
    <t>直采</t>
  </si>
  <si>
    <t>马来西亚</t>
  </si>
  <si>
    <t>2022-11-24</t>
  </si>
  <si>
    <t>2820278</t>
  </si>
  <si>
    <t>普吉岛阿玛瑞酒店(SHA Extra Plus)</t>
  </si>
  <si>
    <t>Dutta Bishal,Dutta Bishal</t>
  </si>
  <si>
    <t>2023-01-26</t>
  </si>
  <si>
    <t>2669.77</t>
  </si>
  <si>
    <t>372.00</t>
  </si>
  <si>
    <t>2022-11-24 15:05:48</t>
  </si>
  <si>
    <t>泰国</t>
  </si>
  <si>
    <t>2023-01-11</t>
  </si>
  <si>
    <t>2938460</t>
  </si>
  <si>
    <t>双威金字塔酒店</t>
  </si>
  <si>
    <t>WILLIS WILLIS,CHONG KUOK YIN,YAP KAI LING,TAN AI KEONG</t>
  </si>
  <si>
    <t>2228.56</t>
  </si>
  <si>
    <t>328.00</t>
  </si>
  <si>
    <t>2023-01-13 11:05:37</t>
  </si>
  <si>
    <t>2023-01-25</t>
  </si>
  <si>
    <t>2977829</t>
  </si>
  <si>
    <t>阿斯顿楠榜城市酒店</t>
  </si>
  <si>
    <t>Mareta Boy</t>
  </si>
  <si>
    <t>183.87</t>
  </si>
  <si>
    <t>27.00</t>
  </si>
  <si>
    <t>2023-01-25 22:10:06</t>
  </si>
  <si>
    <t>直连</t>
  </si>
  <si>
    <t>印度尼西亚</t>
  </si>
  <si>
    <t>2022-12-30</t>
  </si>
  <si>
    <t>2911388</t>
  </si>
  <si>
    <t>曼谷华昌传统酒店</t>
  </si>
  <si>
    <t>Leung Sze Wing,Leung Sze Wing,Leung Sze Wing,Leung Sze Wing</t>
  </si>
  <si>
    <t>1466.72</t>
  </si>
  <si>
    <t>210.00</t>
  </si>
  <si>
    <t>2022-12-30 17:07:51</t>
  </si>
  <si>
    <t>2981062</t>
  </si>
  <si>
    <t>丹那阿邦至爱酒店 - 赛德恩格</t>
  </si>
  <si>
    <t>RIZALY SITY AISYAH AZZANIA</t>
  </si>
  <si>
    <t>136.20</t>
  </si>
  <si>
    <t>20.00</t>
  </si>
  <si>
    <t>2023-01-27 07:26:29</t>
  </si>
  <si>
    <t>2981150</t>
  </si>
  <si>
    <t>曼谷拉差达瑞士酒店 (SHA Extra Plus)</t>
  </si>
  <si>
    <t>POKARATSIRI TANAWAT</t>
  </si>
  <si>
    <t>2002.14</t>
  </si>
  <si>
    <t>294.00</t>
  </si>
  <si>
    <t>2023-01-27 09:45:49</t>
  </si>
  <si>
    <t>2022-10-10</t>
  </si>
  <si>
    <t>2733234</t>
  </si>
  <si>
    <t>曼谷阿特酒店</t>
  </si>
  <si>
    <t>LIANG LIYING,LIU HUNGHSUAN,LU PEICIH</t>
  </si>
  <si>
    <t>2023-01-24</t>
  </si>
  <si>
    <t>5840.86</t>
  </si>
  <si>
    <t>819.00</t>
  </si>
  <si>
    <t>2022-10-10 13:39:47</t>
  </si>
  <si>
    <t>2973827</t>
  </si>
  <si>
    <t>开普西恩纳美食别墅度假酒店(SHA Plus+)</t>
  </si>
  <si>
    <t>ZHOU YIREN</t>
  </si>
  <si>
    <t>10133.28</t>
  </si>
  <si>
    <t>1488.00</t>
  </si>
  <si>
    <t>2023-01-24 10:45:05</t>
  </si>
  <si>
    <t>2979710</t>
  </si>
  <si>
    <t>槟城热带8套房酒店</t>
  </si>
  <si>
    <t>Chin Shireen,Chin Shireen</t>
  </si>
  <si>
    <t>483.51</t>
  </si>
  <si>
    <t>71.00</t>
  </si>
  <si>
    <t>2023-01-26 17:02:11</t>
  </si>
  <si>
    <t>2981606</t>
  </si>
  <si>
    <t>仁川松岛空中花园酒店</t>
  </si>
  <si>
    <t>KHE IURII</t>
  </si>
  <si>
    <t>497.13</t>
  </si>
  <si>
    <t>73.00</t>
  </si>
  <si>
    <t>2023-01-27 12:28:12</t>
  </si>
  <si>
    <t>韩国</t>
  </si>
  <si>
    <t>2982766</t>
  </si>
  <si>
    <t>Luckies Maxi</t>
  </si>
  <si>
    <t>2023-01-27 20:01:02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</si>
</sst>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209550</xdr:colOff>
      <xdr:row>54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25100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44950</v>
      </c>
      <c r="G2" s="6">
        <v>44954</v>
      </c>
      <c r="H2" s="4">
        <v>3</v>
      </c>
      <c r="I2" s="4">
        <v>4</v>
      </c>
      <c r="J2" s="4">
        <v>12</v>
      </c>
      <c r="K2" s="4" t="s">
        <v>30</v>
      </c>
      <c r="L2" s="4">
        <v>819</v>
      </c>
      <c r="M2" s="4">
        <v>819</v>
      </c>
      <c r="N2" s="4" t="s">
        <v>31</v>
      </c>
      <c r="O2" s="4" t="s">
        <v>32</v>
      </c>
      <c r="P2" s="4" t="s">
        <v>33</v>
      </c>
      <c r="Q2" s="4">
        <v>0</v>
      </c>
      <c r="R2" s="7">
        <v>44844</v>
      </c>
      <c r="S2" s="6">
        <v>44957</v>
      </c>
      <c r="T2" s="4" t="s">
        <v>34</v>
      </c>
      <c r="U2" s="4">
        <v>819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  <c r="AA2" s="4" t="s">
        <v>38</v>
      </c>
    </row>
    <row r="3" s="4" customFormat="1" spans="1:25">
      <c r="A3" s="4" t="s">
        <v>39</v>
      </c>
      <c r="B3" s="4" t="s">
        <v>26</v>
      </c>
      <c r="C3" s="4" t="s">
        <v>27</v>
      </c>
      <c r="D3" s="4" t="s">
        <v>40</v>
      </c>
      <c r="E3" s="4" t="s">
        <v>41</v>
      </c>
      <c r="F3" s="6">
        <v>44952</v>
      </c>
      <c r="G3" s="6">
        <v>44954</v>
      </c>
      <c r="H3" s="4">
        <v>1</v>
      </c>
      <c r="I3" s="4">
        <v>2</v>
      </c>
      <c r="J3" s="4">
        <v>2</v>
      </c>
      <c r="K3" s="4" t="s">
        <v>30</v>
      </c>
      <c r="L3" s="4">
        <v>372</v>
      </c>
      <c r="M3" s="4">
        <v>372</v>
      </c>
      <c r="N3" s="4" t="s">
        <v>42</v>
      </c>
      <c r="O3" s="4" t="s">
        <v>32</v>
      </c>
      <c r="P3" s="4" t="s">
        <v>33</v>
      </c>
      <c r="Q3" s="4">
        <v>0</v>
      </c>
      <c r="R3" s="7">
        <v>44889</v>
      </c>
      <c r="S3" s="6">
        <v>44957</v>
      </c>
      <c r="T3" s="4" t="s">
        <v>34</v>
      </c>
      <c r="U3" s="4">
        <v>372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45</v>
      </c>
      <c r="B4" s="4" t="s">
        <v>26</v>
      </c>
      <c r="C4" s="4" t="s">
        <v>27</v>
      </c>
      <c r="D4" s="4" t="s">
        <v>46</v>
      </c>
      <c r="E4" s="4" t="s">
        <v>47</v>
      </c>
      <c r="F4" s="6">
        <v>44953</v>
      </c>
      <c r="G4" s="6">
        <v>44954</v>
      </c>
      <c r="H4" s="4">
        <v>2</v>
      </c>
      <c r="I4" s="4">
        <v>1</v>
      </c>
      <c r="J4" s="4">
        <v>2</v>
      </c>
      <c r="K4" s="4" t="s">
        <v>30</v>
      </c>
      <c r="L4" s="4">
        <v>210</v>
      </c>
      <c r="M4" s="4">
        <v>210</v>
      </c>
      <c r="N4" s="4" t="s">
        <v>48</v>
      </c>
      <c r="O4" s="4" t="s">
        <v>32</v>
      </c>
      <c r="P4" s="4" t="s">
        <v>33</v>
      </c>
      <c r="Q4" s="4">
        <v>0</v>
      </c>
      <c r="R4" s="7">
        <v>44925</v>
      </c>
      <c r="S4" s="6">
        <v>44957</v>
      </c>
      <c r="T4" s="4" t="s">
        <v>34</v>
      </c>
      <c r="U4" s="4">
        <v>210</v>
      </c>
      <c r="V4" s="4">
        <v>0</v>
      </c>
      <c r="W4" s="4">
        <v>0</v>
      </c>
      <c r="X4" s="4" t="s">
        <v>49</v>
      </c>
      <c r="Y4" s="4" t="s">
        <v>50</v>
      </c>
    </row>
    <row r="5" s="4" customFormat="1" spans="1:25">
      <c r="A5" s="4" t="s">
        <v>51</v>
      </c>
      <c r="B5" s="4" t="s">
        <v>26</v>
      </c>
      <c r="C5" s="4" t="s">
        <v>27</v>
      </c>
      <c r="D5" s="4" t="s">
        <v>52</v>
      </c>
      <c r="E5" s="4" t="s">
        <v>53</v>
      </c>
      <c r="F5" s="6">
        <v>44953</v>
      </c>
      <c r="G5" s="6">
        <v>44954</v>
      </c>
      <c r="H5" s="4">
        <v>2</v>
      </c>
      <c r="I5" s="4">
        <v>1</v>
      </c>
      <c r="J5" s="4">
        <v>2</v>
      </c>
      <c r="K5" s="4" t="s">
        <v>30</v>
      </c>
      <c r="L5" s="4">
        <v>236</v>
      </c>
      <c r="M5" s="4">
        <v>236</v>
      </c>
      <c r="N5" s="4" t="s">
        <v>54</v>
      </c>
      <c r="O5" s="4" t="s">
        <v>32</v>
      </c>
      <c r="P5" s="4" t="s">
        <v>33</v>
      </c>
      <c r="Q5" s="4">
        <v>0</v>
      </c>
      <c r="R5" s="7">
        <v>44931</v>
      </c>
      <c r="S5" s="6">
        <v>44957</v>
      </c>
      <c r="T5" s="4" t="s">
        <v>34</v>
      </c>
      <c r="U5" s="4">
        <v>236</v>
      </c>
      <c r="V5" s="4">
        <v>0</v>
      </c>
      <c r="W5" s="4">
        <v>0</v>
      </c>
      <c r="X5" s="4" t="s">
        <v>55</v>
      </c>
      <c r="Y5" s="4" t="s">
        <v>35</v>
      </c>
    </row>
    <row r="6" s="4" customFormat="1" spans="1:28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44953</v>
      </c>
      <c r="G6" s="6">
        <v>44954</v>
      </c>
      <c r="H6" s="4">
        <v>4</v>
      </c>
      <c r="I6" s="4">
        <v>1</v>
      </c>
      <c r="J6" s="4">
        <v>4</v>
      </c>
      <c r="K6" s="4" t="s">
        <v>30</v>
      </c>
      <c r="L6" s="4">
        <v>328</v>
      </c>
      <c r="M6" s="4">
        <v>328</v>
      </c>
      <c r="N6" s="4" t="s">
        <v>59</v>
      </c>
      <c r="O6" s="4" t="s">
        <v>32</v>
      </c>
      <c r="P6" s="4" t="s">
        <v>33</v>
      </c>
      <c r="Q6" s="4">
        <v>0</v>
      </c>
      <c r="R6" s="7">
        <v>44937</v>
      </c>
      <c r="S6" s="6">
        <v>44957</v>
      </c>
      <c r="T6" s="4" t="s">
        <v>34</v>
      </c>
      <c r="U6" s="4">
        <v>328</v>
      </c>
      <c r="V6" s="4">
        <v>0</v>
      </c>
      <c r="W6" s="4">
        <v>0</v>
      </c>
      <c r="X6" s="4" t="s">
        <v>60</v>
      </c>
      <c r="Y6" s="4">
        <v>245803036</v>
      </c>
      <c r="Z6" s="4">
        <v>245803032</v>
      </c>
      <c r="AA6" s="4">
        <v>245803035</v>
      </c>
      <c r="AB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44950</v>
      </c>
      <c r="G7" s="6">
        <v>44954</v>
      </c>
      <c r="H7" s="4">
        <v>1</v>
      </c>
      <c r="I7" s="4">
        <v>4</v>
      </c>
      <c r="J7" s="4">
        <v>4</v>
      </c>
      <c r="K7" s="4" t="s">
        <v>30</v>
      </c>
      <c r="L7" s="4">
        <v>1488</v>
      </c>
      <c r="M7" s="4">
        <v>1488</v>
      </c>
      <c r="N7" s="4" t="s">
        <v>65</v>
      </c>
      <c r="O7" s="4" t="s">
        <v>32</v>
      </c>
      <c r="P7" s="4" t="s">
        <v>33</v>
      </c>
      <c r="Q7" s="4">
        <v>0</v>
      </c>
      <c r="R7" s="7">
        <v>44950</v>
      </c>
      <c r="S7" s="6">
        <v>44957</v>
      </c>
      <c r="T7" s="4" t="s">
        <v>34</v>
      </c>
      <c r="U7" s="4">
        <v>1488</v>
      </c>
      <c r="V7" s="4">
        <v>0</v>
      </c>
      <c r="W7" s="4">
        <v>0</v>
      </c>
      <c r="X7" s="4" t="s">
        <v>66</v>
      </c>
      <c r="Y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44953</v>
      </c>
      <c r="G8" s="6">
        <v>44954</v>
      </c>
      <c r="H8" s="4">
        <v>1</v>
      </c>
      <c r="I8" s="4">
        <v>1</v>
      </c>
      <c r="J8" s="4">
        <v>1</v>
      </c>
      <c r="K8" s="4" t="s">
        <v>30</v>
      </c>
      <c r="L8" s="4">
        <v>27</v>
      </c>
      <c r="M8" s="4">
        <v>27</v>
      </c>
      <c r="N8" s="4" t="s">
        <v>71</v>
      </c>
      <c r="O8" s="4" t="s">
        <v>32</v>
      </c>
      <c r="P8" s="4" t="s">
        <v>33</v>
      </c>
      <c r="Q8" s="4">
        <v>0</v>
      </c>
      <c r="R8" s="7">
        <v>44951</v>
      </c>
      <c r="S8" s="6">
        <v>44957</v>
      </c>
      <c r="T8" s="4" t="s">
        <v>34</v>
      </c>
      <c r="U8" s="4">
        <v>27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6">
        <v>44953</v>
      </c>
      <c r="G9" s="6">
        <v>44954</v>
      </c>
      <c r="H9" s="4">
        <v>1</v>
      </c>
      <c r="I9" s="4">
        <v>1</v>
      </c>
      <c r="J9" s="4">
        <v>1</v>
      </c>
      <c r="K9" s="4" t="s">
        <v>30</v>
      </c>
      <c r="L9" s="4">
        <v>71</v>
      </c>
      <c r="M9" s="4">
        <v>71</v>
      </c>
      <c r="N9" s="4" t="s">
        <v>77</v>
      </c>
      <c r="O9" s="4" t="s">
        <v>32</v>
      </c>
      <c r="P9" s="4" t="s">
        <v>33</v>
      </c>
      <c r="Q9" s="4">
        <v>0</v>
      </c>
      <c r="R9" s="7">
        <v>44952</v>
      </c>
      <c r="S9" s="6">
        <v>44957</v>
      </c>
      <c r="T9" s="4" t="s">
        <v>34</v>
      </c>
      <c r="U9" s="4">
        <v>71</v>
      </c>
      <c r="V9" s="4">
        <v>0</v>
      </c>
      <c r="W9" s="4">
        <v>0</v>
      </c>
      <c r="X9" s="4" t="s">
        <v>78</v>
      </c>
      <c r="Y9" s="4" t="s">
        <v>35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44953</v>
      </c>
      <c r="G10" s="6">
        <v>44954</v>
      </c>
      <c r="H10" s="4">
        <v>1</v>
      </c>
      <c r="I10" s="4">
        <v>1</v>
      </c>
      <c r="J10" s="4">
        <v>1</v>
      </c>
      <c r="K10" s="4" t="s">
        <v>30</v>
      </c>
      <c r="L10" s="4">
        <v>20</v>
      </c>
      <c r="M10" s="4">
        <v>20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44953</v>
      </c>
      <c r="S10" s="6">
        <v>44957</v>
      </c>
      <c r="T10" s="4" t="s">
        <v>34</v>
      </c>
      <c r="U10" s="4">
        <v>20</v>
      </c>
      <c r="V10" s="4">
        <v>0</v>
      </c>
      <c r="W10" s="4">
        <v>0</v>
      </c>
      <c r="X10" s="4" t="s">
        <v>83</v>
      </c>
      <c r="Y10" s="4" t="s">
        <v>35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44953</v>
      </c>
      <c r="G11" s="6">
        <v>44954</v>
      </c>
      <c r="H11" s="4">
        <v>3</v>
      </c>
      <c r="I11" s="4">
        <v>1</v>
      </c>
      <c r="J11" s="4">
        <v>3</v>
      </c>
      <c r="K11" s="4" t="s">
        <v>30</v>
      </c>
      <c r="L11" s="4">
        <v>294</v>
      </c>
      <c r="M11" s="4">
        <v>294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44953</v>
      </c>
      <c r="S11" s="6">
        <v>44957</v>
      </c>
      <c r="T11" s="4" t="s">
        <v>34</v>
      </c>
      <c r="U11" s="4">
        <v>294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44953</v>
      </c>
      <c r="G12" s="6">
        <v>44954</v>
      </c>
      <c r="H12" s="4">
        <v>1</v>
      </c>
      <c r="I12" s="4">
        <v>1</v>
      </c>
      <c r="J12" s="4">
        <v>1</v>
      </c>
      <c r="K12" s="4" t="s">
        <v>30</v>
      </c>
      <c r="L12" s="4">
        <v>20</v>
      </c>
      <c r="M12" s="4">
        <v>20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44953</v>
      </c>
      <c r="S12" s="6">
        <v>44957</v>
      </c>
      <c r="T12" s="4" t="s">
        <v>34</v>
      </c>
      <c r="U12" s="4">
        <v>20</v>
      </c>
      <c r="V12" s="4">
        <v>0</v>
      </c>
      <c r="W12" s="4">
        <v>0</v>
      </c>
      <c r="X12" s="4" t="s">
        <v>92</v>
      </c>
      <c r="Y12" s="4" t="s">
        <v>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21376462797</v>
      </c>
      <c r="B2" s="6">
        <v>44950</v>
      </c>
      <c r="C2" s="6">
        <v>44954</v>
      </c>
      <c r="D2" s="4">
        <v>819</v>
      </c>
      <c r="E2" s="4" t="str">
        <f>VLOOKUP(A2,HOP!A:L,12,0)</f>
        <v>819.00</v>
      </c>
      <c r="F2" s="4" t="str">
        <f>VLOOKUP(A2,HOP!A:C,3,0)</f>
        <v>2733234</v>
      </c>
      <c r="G2" s="4">
        <f>D2-E2</f>
        <v>0</v>
      </c>
      <c r="H2" s="4" t="str">
        <f>$H$1&amp;F2</f>
        <v>，2733234</v>
      </c>
      <c r="I2" s="4" t="str">
        <f>VLOOKUP(A2,HOP!A:U,21,0)</f>
        <v>直连</v>
      </c>
    </row>
    <row r="3" s="4" customFormat="1" spans="1:9">
      <c r="A3" s="5">
        <v>21834896531</v>
      </c>
      <c r="B3" s="6">
        <v>44952</v>
      </c>
      <c r="C3" s="6">
        <v>44954</v>
      </c>
      <c r="D3" s="4">
        <v>372</v>
      </c>
      <c r="E3" s="4" t="str">
        <f>VLOOKUP(A3,HOP!A:L,12,0)</f>
        <v>372.00</v>
      </c>
      <c r="F3" s="4" t="str">
        <f>VLOOKUP(A3,HOP!A:C,3,0)</f>
        <v>2820278</v>
      </c>
      <c r="G3" s="4">
        <f t="shared" ref="G3:G12" si="0">D3-E3</f>
        <v>0</v>
      </c>
      <c r="H3" s="4" t="str">
        <f t="shared" ref="H3:H12" si="1">$H$1&amp;F3</f>
        <v>，2820278</v>
      </c>
      <c r="I3" s="4" t="str">
        <f>VLOOKUP(A3,HOP!A:U,21,0)</f>
        <v>直采</v>
      </c>
    </row>
    <row r="4" s="4" customFormat="1" spans="1:9">
      <c r="A4" s="5">
        <v>999222034294171</v>
      </c>
      <c r="B4" s="6">
        <v>44953</v>
      </c>
      <c r="C4" s="6">
        <v>44954</v>
      </c>
      <c r="D4" s="4">
        <v>210</v>
      </c>
      <c r="E4" s="4" t="str">
        <f>VLOOKUP(A4,HOP!A:L,12,0)</f>
        <v>210.00</v>
      </c>
      <c r="F4" s="4" t="str">
        <f>VLOOKUP(A4,HOP!A:C,3,0)</f>
        <v>2911388</v>
      </c>
      <c r="G4" s="4">
        <f t="shared" si="0"/>
        <v>0</v>
      </c>
      <c r="H4" s="4" t="str">
        <f t="shared" si="1"/>
        <v>，2911388</v>
      </c>
      <c r="I4" s="4" t="str">
        <f>VLOOKUP(A4,HOP!A:U,21,0)</f>
        <v>直采</v>
      </c>
    </row>
    <row r="5" s="4" customFormat="1" spans="1:9">
      <c r="A5" s="5">
        <v>999222086520483</v>
      </c>
      <c r="B5" s="6">
        <v>44953</v>
      </c>
      <c r="C5" s="6">
        <v>44954</v>
      </c>
      <c r="D5" s="4">
        <v>236</v>
      </c>
      <c r="E5" s="4" t="str">
        <f>VLOOKUP(A5,HOP!A:L,12,0)</f>
        <v>236.00</v>
      </c>
      <c r="F5" s="4" t="str">
        <f>VLOOKUP(A5,HOP!A:C,3,0)</f>
        <v>2922654</v>
      </c>
      <c r="G5" s="4">
        <f t="shared" si="0"/>
        <v>0</v>
      </c>
      <c r="H5" s="4" t="str">
        <f t="shared" si="1"/>
        <v>，2922654</v>
      </c>
      <c r="I5" s="4" t="str">
        <f>VLOOKUP(A5,HOP!A:U,21,0)</f>
        <v>直采</v>
      </c>
    </row>
    <row r="6" s="4" customFormat="1" spans="1:9">
      <c r="A6" s="5">
        <v>999222149790910</v>
      </c>
      <c r="B6" s="6">
        <v>44953</v>
      </c>
      <c r="C6" s="6">
        <v>44954</v>
      </c>
      <c r="D6" s="4">
        <v>328</v>
      </c>
      <c r="E6" s="4" t="str">
        <f>VLOOKUP(A6,HOP!A:L,12,0)</f>
        <v>328.00</v>
      </c>
      <c r="F6" s="4" t="str">
        <f>VLOOKUP(A6,HOP!A:C,3,0)</f>
        <v>2938460</v>
      </c>
      <c r="G6" s="4">
        <f t="shared" si="0"/>
        <v>0</v>
      </c>
      <c r="H6" s="4" t="str">
        <f t="shared" si="1"/>
        <v>，2938460</v>
      </c>
      <c r="I6" s="4" t="str">
        <f>VLOOKUP(A6,HOP!A:U,21,0)</f>
        <v>直采</v>
      </c>
    </row>
    <row r="7" s="4" customFormat="1" spans="1:9">
      <c r="A7" s="5">
        <v>999222325659434</v>
      </c>
      <c r="B7" s="6">
        <v>44950</v>
      </c>
      <c r="C7" s="6">
        <v>44954</v>
      </c>
      <c r="D7" s="4">
        <v>1488</v>
      </c>
      <c r="E7" s="4" t="str">
        <f>VLOOKUP(A7,HOP!A:L,12,0)</f>
        <v>1488.00</v>
      </c>
      <c r="F7" s="4" t="str">
        <f>VLOOKUP(A7,HOP!A:C,3,0)</f>
        <v>2973827</v>
      </c>
      <c r="G7" s="4">
        <f t="shared" si="0"/>
        <v>0</v>
      </c>
      <c r="H7" s="4" t="str">
        <f t="shared" si="1"/>
        <v>，2973827</v>
      </c>
      <c r="I7" s="4" t="str">
        <f>VLOOKUP(A7,HOP!A:U,21,0)</f>
        <v>直连</v>
      </c>
    </row>
    <row r="8" s="4" customFormat="1" spans="1:9">
      <c r="A8" s="5">
        <v>999222351369017</v>
      </c>
      <c r="B8" s="6">
        <v>44953</v>
      </c>
      <c r="C8" s="6">
        <v>44954</v>
      </c>
      <c r="D8" s="4">
        <v>27</v>
      </c>
      <c r="E8" s="4" t="str">
        <f>VLOOKUP(A8,HOP!A:L,12,0)</f>
        <v>27.00</v>
      </c>
      <c r="F8" s="4" t="str">
        <f>VLOOKUP(A8,HOP!A:C,3,0)</f>
        <v>2977829</v>
      </c>
      <c r="G8" s="4">
        <f t="shared" si="0"/>
        <v>0</v>
      </c>
      <c r="H8" s="4" t="str">
        <f t="shared" si="1"/>
        <v>，2977829</v>
      </c>
      <c r="I8" s="4" t="str">
        <f>VLOOKUP(A8,HOP!A:U,21,0)</f>
        <v>直连</v>
      </c>
    </row>
    <row r="9" s="4" customFormat="1" spans="1:9">
      <c r="A9" s="5">
        <v>999222361351027</v>
      </c>
      <c r="B9" s="6">
        <v>44953</v>
      </c>
      <c r="C9" s="6">
        <v>44954</v>
      </c>
      <c r="D9" s="4">
        <v>71</v>
      </c>
      <c r="E9" s="4" t="str">
        <f>VLOOKUP(A9,HOP!A:L,12,0)</f>
        <v>71.00</v>
      </c>
      <c r="F9" s="4" t="str">
        <f>VLOOKUP(A9,HOP!A:C,3,0)</f>
        <v>2979710</v>
      </c>
      <c r="G9" s="4">
        <f t="shared" si="0"/>
        <v>0</v>
      </c>
      <c r="H9" s="4" t="str">
        <f t="shared" si="1"/>
        <v>，2979710</v>
      </c>
      <c r="I9" s="4" t="str">
        <f>VLOOKUP(A9,HOP!A:U,21,0)</f>
        <v>直连</v>
      </c>
    </row>
    <row r="10" s="4" customFormat="1" spans="1:9">
      <c r="A10" s="5">
        <v>999222371898196</v>
      </c>
      <c r="B10" s="6">
        <v>44953</v>
      </c>
      <c r="C10" s="6">
        <v>44954</v>
      </c>
      <c r="D10" s="4">
        <v>20</v>
      </c>
      <c r="E10" s="4" t="str">
        <f>VLOOKUP(A10,HOP!A:L,12,0)</f>
        <v>20.00</v>
      </c>
      <c r="F10" s="4" t="str">
        <f>VLOOKUP(A10,HOP!A:C,3,0)</f>
        <v>2981062</v>
      </c>
      <c r="G10" s="4">
        <f t="shared" si="0"/>
        <v>0</v>
      </c>
      <c r="H10" s="4" t="str">
        <f t="shared" si="1"/>
        <v>，2981062</v>
      </c>
      <c r="I10" s="4" t="str">
        <f>VLOOKUP(A10,HOP!A:U,21,0)</f>
        <v>直连</v>
      </c>
    </row>
    <row r="11" s="4" customFormat="1" spans="1:9">
      <c r="A11" s="5">
        <v>999222372314048</v>
      </c>
      <c r="B11" s="6">
        <v>44953</v>
      </c>
      <c r="C11" s="6">
        <v>44954</v>
      </c>
      <c r="D11" s="4">
        <v>294</v>
      </c>
      <c r="E11" s="4" t="str">
        <f>VLOOKUP(A11,HOP!A:L,12,0)</f>
        <v>294.00</v>
      </c>
      <c r="F11" s="4" t="str">
        <f>VLOOKUP(A11,HOP!A:C,3,0)</f>
        <v>2981150</v>
      </c>
      <c r="G11" s="4">
        <f t="shared" si="0"/>
        <v>0</v>
      </c>
      <c r="H11" s="4" t="str">
        <f t="shared" si="1"/>
        <v>，2981150</v>
      </c>
      <c r="I11" s="4" t="str">
        <f>VLOOKUP(A11,HOP!A:U,21,0)</f>
        <v>直采</v>
      </c>
    </row>
    <row r="12" s="4" customFormat="1" spans="1:9">
      <c r="A12" s="5">
        <v>22381523145</v>
      </c>
      <c r="B12" s="6">
        <v>44953</v>
      </c>
      <c r="C12" s="6">
        <v>44954</v>
      </c>
      <c r="D12" s="4">
        <v>20</v>
      </c>
      <c r="E12" s="4" t="str">
        <f>VLOOKUP(A12,HOP!A:L,12,0)</f>
        <v>20.00</v>
      </c>
      <c r="F12" s="4" t="str">
        <f>VLOOKUP(A12,HOP!A:C,3,0)</f>
        <v>2982766</v>
      </c>
      <c r="G12" s="4">
        <f t="shared" si="0"/>
        <v>0</v>
      </c>
      <c r="H12" s="4" t="str">
        <f t="shared" si="1"/>
        <v>，2982766</v>
      </c>
      <c r="I12" s="4" t="str">
        <f>VLOOKUP(A12,HOP!A:U,21,0)</f>
        <v>直连</v>
      </c>
    </row>
    <row r="14" spans="4:4">
      <c r="D14" s="4">
        <f>SUM(D2:D13)</f>
        <v>3885</v>
      </c>
    </row>
    <row r="17" spans="1:4">
      <c r="A17" s="4" t="s">
        <v>95</v>
      </c>
      <c r="C17" s="4">
        <v>1440</v>
      </c>
      <c r="D17" s="4">
        <v>11283.36</v>
      </c>
    </row>
    <row r="18" spans="1:4">
      <c r="A18" s="4" t="s">
        <v>96</v>
      </c>
      <c r="C18" s="4">
        <v>2445</v>
      </c>
      <c r="D18" s="4">
        <v>19158.22</v>
      </c>
    </row>
    <row r="19" spans="1:4">
      <c r="A19" s="4" t="s">
        <v>97</v>
      </c>
      <c r="C19" s="4">
        <f>SUM(C17:C18)</f>
        <v>3885</v>
      </c>
      <c r="D19" s="4">
        <f>SUM(D17:D18)</f>
        <v>30441.58</v>
      </c>
    </row>
    <row r="20" spans="1:1">
      <c r="A20" s="4" t="s">
        <v>98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999222086520483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  <c r="G2" s="1" t="s">
        <v>123</v>
      </c>
      <c r="H2" s="1" t="s">
        <v>124</v>
      </c>
      <c r="I2" s="1" t="s">
        <v>125</v>
      </c>
      <c r="J2" s="1" t="s">
        <v>30</v>
      </c>
      <c r="K2" s="1" t="s">
        <v>126</v>
      </c>
      <c r="L2" s="1" t="s">
        <v>126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3">
        <v>21834896531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  <c r="G3" s="1" t="s">
        <v>123</v>
      </c>
      <c r="H3" s="1" t="s">
        <v>124</v>
      </c>
      <c r="I3" s="1" t="s">
        <v>141</v>
      </c>
      <c r="J3" s="1" t="s">
        <v>30</v>
      </c>
      <c r="K3" s="1" t="s">
        <v>142</v>
      </c>
      <c r="L3" s="1" t="s">
        <v>142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143</v>
      </c>
      <c r="S3" s="1" t="s">
        <v>132</v>
      </c>
      <c r="T3" s="1" t="s">
        <v>133</v>
      </c>
      <c r="U3" s="1" t="s">
        <v>134</v>
      </c>
      <c r="V3" s="1" t="s">
        <v>144</v>
      </c>
    </row>
    <row r="4" s="1" customFormat="1" spans="1:22">
      <c r="A4" s="3">
        <v>999222149790910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122</v>
      </c>
      <c r="G4" s="1" t="s">
        <v>123</v>
      </c>
      <c r="H4" s="1" t="s">
        <v>124</v>
      </c>
      <c r="I4" s="1" t="s">
        <v>149</v>
      </c>
      <c r="J4" s="1" t="s">
        <v>30</v>
      </c>
      <c r="K4" s="1" t="s">
        <v>150</v>
      </c>
      <c r="L4" s="1" t="s">
        <v>150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151</v>
      </c>
      <c r="S4" s="1" t="s">
        <v>132</v>
      </c>
      <c r="T4" s="1" t="s">
        <v>133</v>
      </c>
      <c r="U4" s="1" t="s">
        <v>134</v>
      </c>
      <c r="V4" s="1" t="s">
        <v>135</v>
      </c>
    </row>
    <row r="5" s="1" customFormat="1" spans="1:22">
      <c r="A5" s="3">
        <v>999222351369017</v>
      </c>
      <c r="B5" s="1" t="s">
        <v>152</v>
      </c>
      <c r="C5" s="1" t="s">
        <v>153</v>
      </c>
      <c r="D5" s="1" t="s">
        <v>154</v>
      </c>
      <c r="E5" s="1" t="s">
        <v>155</v>
      </c>
      <c r="F5" s="1" t="s">
        <v>122</v>
      </c>
      <c r="G5" s="1" t="s">
        <v>123</v>
      </c>
      <c r="H5" s="1" t="s">
        <v>124</v>
      </c>
      <c r="I5" s="1" t="s">
        <v>156</v>
      </c>
      <c r="J5" s="1" t="s">
        <v>30</v>
      </c>
      <c r="K5" s="1" t="s">
        <v>157</v>
      </c>
      <c r="L5" s="1" t="s">
        <v>157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158</v>
      </c>
      <c r="S5" s="1" t="s">
        <v>132</v>
      </c>
      <c r="T5" s="1" t="s">
        <v>133</v>
      </c>
      <c r="U5" s="1" t="s">
        <v>159</v>
      </c>
      <c r="V5" s="1" t="s">
        <v>160</v>
      </c>
    </row>
    <row r="6" s="1" customFormat="1" spans="1:22">
      <c r="A6" s="3">
        <v>999222034294171</v>
      </c>
      <c r="B6" s="1" t="s">
        <v>161</v>
      </c>
      <c r="C6" s="1" t="s">
        <v>162</v>
      </c>
      <c r="D6" s="1" t="s">
        <v>163</v>
      </c>
      <c r="E6" s="1" t="s">
        <v>164</v>
      </c>
      <c r="F6" s="1" t="s">
        <v>122</v>
      </c>
      <c r="G6" s="1" t="s">
        <v>123</v>
      </c>
      <c r="H6" s="1" t="s">
        <v>124</v>
      </c>
      <c r="I6" s="1" t="s">
        <v>165</v>
      </c>
      <c r="J6" s="1" t="s">
        <v>30</v>
      </c>
      <c r="K6" s="1" t="s">
        <v>166</v>
      </c>
      <c r="L6" s="1" t="s">
        <v>166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167</v>
      </c>
      <c r="S6" s="1" t="s">
        <v>132</v>
      </c>
      <c r="T6" s="1" t="s">
        <v>133</v>
      </c>
      <c r="U6" s="1" t="s">
        <v>134</v>
      </c>
      <c r="V6" s="1" t="s">
        <v>144</v>
      </c>
    </row>
    <row r="7" s="1" customFormat="1" spans="1:22">
      <c r="A7" s="3">
        <v>999222371898196</v>
      </c>
      <c r="B7" s="1" t="s">
        <v>122</v>
      </c>
      <c r="C7" s="1" t="s">
        <v>168</v>
      </c>
      <c r="D7" s="1" t="s">
        <v>169</v>
      </c>
      <c r="E7" s="1" t="s">
        <v>170</v>
      </c>
      <c r="F7" s="1" t="s">
        <v>122</v>
      </c>
      <c r="G7" s="1" t="s">
        <v>123</v>
      </c>
      <c r="H7" s="1" t="s">
        <v>124</v>
      </c>
      <c r="I7" s="1" t="s">
        <v>171</v>
      </c>
      <c r="J7" s="1" t="s">
        <v>30</v>
      </c>
      <c r="K7" s="1" t="s">
        <v>172</v>
      </c>
      <c r="L7" s="1" t="s">
        <v>172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173</v>
      </c>
      <c r="S7" s="1" t="s">
        <v>132</v>
      </c>
      <c r="T7" s="1" t="s">
        <v>133</v>
      </c>
      <c r="U7" s="1" t="s">
        <v>159</v>
      </c>
      <c r="V7" s="1" t="s">
        <v>160</v>
      </c>
    </row>
    <row r="8" s="1" customFormat="1" spans="1:22">
      <c r="A8" s="3">
        <v>999222372314048</v>
      </c>
      <c r="B8" s="1" t="s">
        <v>122</v>
      </c>
      <c r="C8" s="1" t="s">
        <v>174</v>
      </c>
      <c r="D8" s="1" t="s">
        <v>175</v>
      </c>
      <c r="E8" s="1" t="s">
        <v>176</v>
      </c>
      <c r="F8" s="1" t="s">
        <v>122</v>
      </c>
      <c r="G8" s="1" t="s">
        <v>123</v>
      </c>
      <c r="H8" s="1" t="s">
        <v>124</v>
      </c>
      <c r="I8" s="1" t="s">
        <v>177</v>
      </c>
      <c r="J8" s="1" t="s">
        <v>30</v>
      </c>
      <c r="K8" s="1" t="s">
        <v>178</v>
      </c>
      <c r="L8" s="1" t="s">
        <v>178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179</v>
      </c>
      <c r="S8" s="1" t="s">
        <v>132</v>
      </c>
      <c r="T8" s="1" t="s">
        <v>133</v>
      </c>
      <c r="U8" s="1" t="s">
        <v>134</v>
      </c>
      <c r="V8" s="1" t="s">
        <v>144</v>
      </c>
    </row>
    <row r="9" s="1" customFormat="1" spans="1:22">
      <c r="A9" s="3">
        <v>21376462797</v>
      </c>
      <c r="B9" s="1" t="s">
        <v>180</v>
      </c>
      <c r="C9" s="1" t="s">
        <v>181</v>
      </c>
      <c r="D9" s="1" t="s">
        <v>182</v>
      </c>
      <c r="E9" s="1" t="s">
        <v>183</v>
      </c>
      <c r="F9" s="1" t="s">
        <v>184</v>
      </c>
      <c r="G9" s="1" t="s">
        <v>123</v>
      </c>
      <c r="H9" s="1" t="s">
        <v>124</v>
      </c>
      <c r="I9" s="1" t="s">
        <v>185</v>
      </c>
      <c r="J9" s="1" t="s">
        <v>30</v>
      </c>
      <c r="K9" s="1" t="s">
        <v>186</v>
      </c>
      <c r="L9" s="1" t="s">
        <v>186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187</v>
      </c>
      <c r="S9" s="1" t="s">
        <v>132</v>
      </c>
      <c r="T9" s="1" t="s">
        <v>133</v>
      </c>
      <c r="U9" s="1" t="s">
        <v>159</v>
      </c>
      <c r="V9" s="1" t="s">
        <v>144</v>
      </c>
    </row>
    <row r="10" s="1" customFormat="1" spans="1:22">
      <c r="A10" s="3">
        <v>999222325659434</v>
      </c>
      <c r="B10" s="1" t="s">
        <v>184</v>
      </c>
      <c r="C10" s="1" t="s">
        <v>188</v>
      </c>
      <c r="D10" s="1" t="s">
        <v>189</v>
      </c>
      <c r="E10" s="1" t="s">
        <v>190</v>
      </c>
      <c r="F10" s="1" t="s">
        <v>184</v>
      </c>
      <c r="G10" s="1" t="s">
        <v>123</v>
      </c>
      <c r="H10" s="1" t="s">
        <v>124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193</v>
      </c>
      <c r="S10" s="1" t="s">
        <v>132</v>
      </c>
      <c r="T10" s="1" t="s">
        <v>133</v>
      </c>
      <c r="U10" s="1" t="s">
        <v>159</v>
      </c>
      <c r="V10" s="1" t="s">
        <v>144</v>
      </c>
    </row>
    <row r="11" s="1" customFormat="1" spans="1:22">
      <c r="A11" s="3">
        <v>999222361351027</v>
      </c>
      <c r="B11" s="1" t="s">
        <v>140</v>
      </c>
      <c r="C11" s="1" t="s">
        <v>194</v>
      </c>
      <c r="D11" s="1" t="s">
        <v>195</v>
      </c>
      <c r="E11" s="1" t="s">
        <v>196</v>
      </c>
      <c r="F11" s="1" t="s">
        <v>122</v>
      </c>
      <c r="G11" s="1" t="s">
        <v>123</v>
      </c>
      <c r="H11" s="1" t="s">
        <v>124</v>
      </c>
      <c r="I11" s="1" t="s">
        <v>197</v>
      </c>
      <c r="J11" s="1" t="s">
        <v>30</v>
      </c>
      <c r="K11" s="1" t="s">
        <v>198</v>
      </c>
      <c r="L11" s="1" t="s">
        <v>198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199</v>
      </c>
      <c r="S11" s="1" t="s">
        <v>132</v>
      </c>
      <c r="T11" s="1" t="s">
        <v>133</v>
      </c>
      <c r="U11" s="1" t="s">
        <v>159</v>
      </c>
      <c r="V11" s="1" t="s">
        <v>135</v>
      </c>
    </row>
    <row r="12" s="1" customFormat="1" spans="1:22">
      <c r="A12" s="3">
        <v>22374579394</v>
      </c>
      <c r="B12" s="1" t="s">
        <v>122</v>
      </c>
      <c r="C12" s="1" t="s">
        <v>200</v>
      </c>
      <c r="D12" s="1" t="s">
        <v>201</v>
      </c>
      <c r="E12" s="1" t="s">
        <v>202</v>
      </c>
      <c r="F12" s="1" t="s">
        <v>122</v>
      </c>
      <c r="G12" s="1" t="s">
        <v>123</v>
      </c>
      <c r="H12" s="1" t="s">
        <v>124</v>
      </c>
      <c r="I12" s="1" t="s">
        <v>203</v>
      </c>
      <c r="J12" s="1" t="s">
        <v>30</v>
      </c>
      <c r="K12" s="1" t="s">
        <v>204</v>
      </c>
      <c r="L12" s="1" t="s">
        <v>204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130</v>
      </c>
      <c r="R12" s="1" t="s">
        <v>205</v>
      </c>
      <c r="S12" s="1" t="s">
        <v>132</v>
      </c>
      <c r="T12" s="1" t="s">
        <v>133</v>
      </c>
      <c r="U12" s="1" t="s">
        <v>134</v>
      </c>
      <c r="V12" s="1" t="s">
        <v>206</v>
      </c>
    </row>
    <row r="13" s="1" customFormat="1" spans="1:22">
      <c r="A13" s="3">
        <v>22381523145</v>
      </c>
      <c r="B13" s="1" t="s">
        <v>122</v>
      </c>
      <c r="C13" s="1" t="s">
        <v>207</v>
      </c>
      <c r="D13" s="1" t="s">
        <v>169</v>
      </c>
      <c r="E13" s="1" t="s">
        <v>208</v>
      </c>
      <c r="F13" s="1" t="s">
        <v>122</v>
      </c>
      <c r="G13" s="1" t="s">
        <v>123</v>
      </c>
      <c r="H13" s="1" t="s">
        <v>124</v>
      </c>
      <c r="I13" s="1" t="s">
        <v>171</v>
      </c>
      <c r="J13" s="1" t="s">
        <v>30</v>
      </c>
      <c r="K13" s="1" t="s">
        <v>172</v>
      </c>
      <c r="L13" s="1" t="s">
        <v>172</v>
      </c>
      <c r="M13" s="1" t="s">
        <v>127</v>
      </c>
      <c r="N13" s="1" t="s">
        <v>127</v>
      </c>
      <c r="O13" s="1" t="s">
        <v>128</v>
      </c>
      <c r="P13" s="1" t="s">
        <v>129</v>
      </c>
      <c r="Q13" s="1" t="s">
        <v>130</v>
      </c>
      <c r="R13" s="1" t="s">
        <v>209</v>
      </c>
      <c r="S13" s="1" t="s">
        <v>132</v>
      </c>
      <c r="T13" s="1" t="s">
        <v>133</v>
      </c>
      <c r="U13" s="1" t="s">
        <v>159</v>
      </c>
      <c r="V13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2023-01-31T03:57:50Z</dcterms:created>
  <dcterms:modified xsi:type="dcterms:W3CDTF">2023-01-31T06:00:02Z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F07F7C1AF0E3463994B2CD1984657311</vt:lpwstr>
  </property>
  <property fmtid="{D5CDD505-2E9C-101B-9397-08002B2CF9AE}" pid="3" name="KSOProductBuildVer">
    <vt:lpwstr>2052-11.1.0.13703</vt:lpwstr>
  </property>
</Properties>
</file>