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<sst xmlns="http://schemas.openxmlformats.org/spreadsheetml/2006/main" count="514" uniqueCount="190">
  <si>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</si>
  <si>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</si>
  <si>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</si>
  <si>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</si>
  <si>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</si>
  <si>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</si>
  <si>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</si>
  <si>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</si>
  <si>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</si>
  <si>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</si>
  <si>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</si>
  <si>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</si>
  <si>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</si>
  <si>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</si>
  <si>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</si>
  <si>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</si>
  <si>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</si>
  <si>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</si>
  <si>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</si>
  <si>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</si>
  <si>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</si>
  <si>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</si>
  <si>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</si>
  <si>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</si>
  <si>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</si>
  <si>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999221962392214	</t>
  </si>
  <si>
    <t>Ctrip</t>
  </si>
  <si>
    <t>正常</t>
  </si>
  <si>
    <t>[高雄]高雄义大皇家酒店(E-Da Royal Hotel)(80941588)</t>
  </si>
  <si>
    <t>豪华大床房&lt;至多8间&gt;&lt;2人入住&gt;&lt;早餐&gt;</t>
  </si>
  <si>
    <t>CNY</t>
  </si>
  <si>
    <t>HSU/LUNGHSING</t>
  </si>
  <si>
    <t>CA13744230202CNY</t>
  </si>
  <si>
    <t>未提现</t>
  </si>
  <si>
    <t>携程开票</t>
  </si>
  <si>
    <t xml:space="preserve">2886970	</t>
  </si>
  <si>
    <t xml:space="preserve">	</t>
  </si>
  <si>
    <t xml:space="preserve">999221962397874	</t>
  </si>
  <si>
    <t>豪华双床房&lt;至多8间&gt;&lt;2人入住&gt;&lt;早餐&gt;</t>
  </si>
  <si>
    <t xml:space="preserve">2886980	</t>
  </si>
  <si>
    <t>取消</t>
  </si>
  <si>
    <t xml:space="preserve">999221962459432	</t>
  </si>
  <si>
    <t xml:space="preserve">2887032	</t>
  </si>
  <si>
    <t xml:space="preserve">999222046107309	</t>
  </si>
  <si>
    <t>[台北]台北天成大饭店(Cosmos Hotel Taipei)(80941326)</t>
  </si>
  <si>
    <t>豪华双床房(无窗)&lt;至多8间&gt;&lt;2人入住&gt;&lt;早餐&gt;</t>
  </si>
  <si>
    <t>WU/SHUFA</t>
  </si>
  <si>
    <t xml:space="preserve">2913559	</t>
  </si>
  <si>
    <t xml:space="preserve">999222071069191	</t>
  </si>
  <si>
    <t>[勐海]西双版纳悦椿温泉度假酒店(66092126)</t>
  </si>
  <si>
    <t>恒春雨林双床房&lt;至多8间&gt;&lt;2人入住&gt;</t>
  </si>
  <si>
    <t>靳猛</t>
  </si>
  <si>
    <t xml:space="preserve">2918469	</t>
  </si>
  <si>
    <t xml:space="preserve">999222201878702	</t>
  </si>
  <si>
    <t>[桃园]承携行旅桃园复兴馆(Guide Hotel-Taoyuan Fuxing)(80941810)</t>
  </si>
  <si>
    <t>标准双人房&lt;至多8间&gt;&lt;2人入住&gt;</t>
  </si>
  <si>
    <t>CHEN/SSUYUAN</t>
  </si>
  <si>
    <t xml:space="preserve">2949409	</t>
  </si>
  <si>
    <t xml:space="preserve">-1439355464	</t>
  </si>
  <si>
    <t xml:space="preserve">999222219004919	</t>
  </si>
  <si>
    <t>[无锡]全季酒店(无锡中山路八佰伴店)(93874145)</t>
  </si>
  <si>
    <t>高级双床房&lt;至多8间&gt;&lt;2人入住&gt;</t>
  </si>
  <si>
    <t>张益嘉</t>
  </si>
  <si>
    <t xml:space="preserve">2952252	</t>
  </si>
  <si>
    <t xml:space="preserve">R9007422106521931001	</t>
  </si>
  <si>
    <t xml:space="preserve">999222219044711	</t>
  </si>
  <si>
    <t>大床房&lt;至多8间&gt;&lt;2人入住&gt;</t>
  </si>
  <si>
    <t xml:space="preserve">2952257	</t>
  </si>
  <si>
    <t xml:space="preserve">R9007422106522113001	</t>
  </si>
  <si>
    <t xml:space="preserve">999222238674202	</t>
  </si>
  <si>
    <t>[台北]台北美仑大饭店(Park Taipei Hotel)(82340188)</t>
  </si>
  <si>
    <t>景观双床客房&lt;至多8间&gt;&lt;2人入住&gt;</t>
  </si>
  <si>
    <t>Lee/Yi Tsun,Lee/Yi Tsun</t>
  </si>
  <si>
    <t xml:space="preserve">2955757	</t>
  </si>
  <si>
    <t xml:space="preserve">35208382	</t>
  </si>
  <si>
    <t xml:space="preserve">999222240903386	</t>
  </si>
  <si>
    <t>[三江]骏怡精选酒店(三江侗乡大道店)(80248109)</t>
  </si>
  <si>
    <t>特价房&lt;至多8间&gt;&lt;2人入住&gt;</t>
  </si>
  <si>
    <t>吴兴乐</t>
  </si>
  <si>
    <t xml:space="preserve">2956366	</t>
  </si>
  <si>
    <t xml:space="preserve">(THK)YD04202230117112056041;	</t>
  </si>
  <si>
    <t xml:space="preserve">999222246149805	</t>
  </si>
  <si>
    <t>覃华庭</t>
  </si>
  <si>
    <t xml:space="preserve">2957157	</t>
  </si>
  <si>
    <t xml:space="preserve">999222246408422	</t>
  </si>
  <si>
    <t>杨骑</t>
  </si>
  <si>
    <t xml:space="preserve">2957217	</t>
  </si>
  <si>
    <t xml:space="preserve">(THK)YD04202230117164558416;	</t>
  </si>
  <si>
    <t xml:space="preserve">999222246654460	</t>
  </si>
  <si>
    <t>[常德]全季酒店(常德天润广场)(93872181)</t>
  </si>
  <si>
    <t>孙诗琴</t>
  </si>
  <si>
    <t xml:space="preserve">2957276	</t>
  </si>
  <si>
    <t xml:space="preserve">R9001034106679335001	</t>
  </si>
  <si>
    <t xml:space="preserve">999222247570847	</t>
  </si>
  <si>
    <t>[新北]新北乌来璞石丽致温泉会馆(Pause Landis Resort)(80941831)</t>
  </si>
  <si>
    <t>赏溪双床房&lt;2人入住&gt;&lt;早餐&gt;</t>
  </si>
  <si>
    <t>Hsu/Po-yao,Hsu/Po-yao</t>
  </si>
  <si>
    <t xml:space="preserve">2957483	</t>
  </si>
  <si>
    <t xml:space="preserve">999222250444850	</t>
  </si>
  <si>
    <t>[东莞]东莞栢悦国际酒店(83900320)</t>
  </si>
  <si>
    <t>经典客房&lt;至多8间&gt;&lt;2人入住&gt;&lt;早餐&gt;</t>
  </si>
  <si>
    <t>陈琴</t>
  </si>
  <si>
    <t xml:space="preserve">2958214	</t>
  </si>
  <si>
    <t>，</t>
  </si>
  <si>
    <t>6053 CNY</t>
  </si>
  <si>
    <t>A230202091656481</t>
  </si>
  <si>
    <t>总计：6053元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</si>
  <si>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</si>
  <si>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</si>
  <si>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</si>
  <si>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</si>
  <si>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</si>
  <si>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</si>
  <si>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</si>
  <si>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</si>
  <si>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</si>
  <si>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</si>
  <si>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</si>
  <si>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</si>
  <si>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</si>
  <si>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</si>
  <si>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</si>
  <si>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</si>
  <si>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</si>
  <si>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</si>
  <si>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</si>
  <si>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2023-01-17</t>
  </si>
  <si>
    <t>2958214</t>
  </si>
  <si>
    <t>东莞栢悦国际酒店</t>
  </si>
  <si>
    <t>2023-01-18</t>
  </si>
  <si>
    <t>退房日月结</t>
  </si>
  <si>
    <t>445.00</t>
  </si>
  <si>
    <t>RMB</t>
  </si>
  <si>
    <t>0</t>
  </si>
  <si>
    <t>0.00</t>
  </si>
  <si>
    <t>携程汇登国内直连</t>
  </si>
  <si>
    <t>01.011264</t>
  </si>
  <si>
    <t>2023-01-17 22:23:16</t>
  </si>
  <si>
    <t>否</t>
  </si>
  <si>
    <t>广州汇登信息科技有限公司</t>
  </si>
  <si>
    <t>直连</t>
  </si>
  <si>
    <t>中国</t>
  </si>
  <si>
    <t>2957483</t>
  </si>
  <si>
    <t>新北乌来璞石丽致温泉会馆</t>
  </si>
  <si>
    <t>Hsu Po-yao,Hsu Po-yao</t>
  </si>
  <si>
    <t>1684.00</t>
  </si>
  <si>
    <t>2023-01-17 18:28:27</t>
  </si>
  <si>
    <t>2957276</t>
  </si>
  <si>
    <t>全季酒店(常德天润广场)</t>
  </si>
  <si>
    <t>288.00</t>
  </si>
  <si>
    <t>2023-01-17 17:08:57</t>
  </si>
  <si>
    <t>2957217</t>
  </si>
  <si>
    <t>骏怡精选酒店(三江侗乡大道店)</t>
  </si>
  <si>
    <t>87.00</t>
  </si>
  <si>
    <t>2023-01-17 16:45:59</t>
  </si>
  <si>
    <t>2956366</t>
  </si>
  <si>
    <t>2023-01-17 11:20:56</t>
  </si>
  <si>
    <t>2955757</t>
  </si>
  <si>
    <t>台北美仑大饭店</t>
  </si>
  <si>
    <t>Lee Yi Tsun,Lee Yi Tsun</t>
  </si>
  <si>
    <t>947.00</t>
  </si>
  <si>
    <t>2023-01-17 01:52:28</t>
  </si>
  <si>
    <t>2023-01-15</t>
  </si>
  <si>
    <t>2952252</t>
  </si>
  <si>
    <t>全季酒店(无锡中山路八佰伴店)</t>
  </si>
  <si>
    <t>248.00</t>
  </si>
  <si>
    <t>2023-01-15 21:25:33</t>
  </si>
  <si>
    <t>2023-01-14</t>
  </si>
  <si>
    <t>2949409</t>
  </si>
  <si>
    <t>承携行旅桃园复兴馆</t>
  </si>
  <si>
    <t>CHEN SSUYUAN</t>
  </si>
  <si>
    <t>235.00</t>
  </si>
  <si>
    <t>2023-01-14 20:38:00</t>
  </si>
  <si>
    <t>2023-01-03</t>
  </si>
  <si>
    <t>2918469</t>
  </si>
  <si>
    <t>西双版纳悦椿温泉度假酒店</t>
  </si>
  <si>
    <t>705.00</t>
  </si>
  <si>
    <t>2023-01-03 18:22:45</t>
  </si>
  <si>
    <t>2022-12-31</t>
  </si>
  <si>
    <t>2913559</t>
  </si>
  <si>
    <t>台北天成大饭店</t>
  </si>
  <si>
    <t>WU SHUFA</t>
  </si>
  <si>
    <t>526.00</t>
  </si>
  <si>
    <t>2022-12-31 20:55:40</t>
  </si>
  <si>
    <t>2022-12-19</t>
  </si>
  <si>
    <t>2886970</t>
  </si>
  <si>
    <t>高雄义大皇家酒店</t>
  </si>
  <si>
    <t>HSU LUNGHSING</t>
  </si>
  <si>
    <t>801.00</t>
  </si>
  <si>
    <t>2022-12-19 21:04:36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</si>
</sst>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44943</v>
      </c>
      <c r="G2" s="6">
        <v>44944</v>
      </c>
      <c r="H2" s="4">
        <v>1</v>
      </c>
      <c r="I2" s="4">
        <v>1</v>
      </c>
      <c r="J2" s="4">
        <v>1</v>
      </c>
      <c r="K2" s="4" t="s">
        <v>30</v>
      </c>
      <c r="L2" s="4">
        <v>801</v>
      </c>
      <c r="M2" s="4">
        <v>801</v>
      </c>
      <c r="N2" s="4" t="s">
        <v>31</v>
      </c>
      <c r="O2" s="4" t="s">
        <v>32</v>
      </c>
      <c r="P2" s="4" t="s">
        <v>33</v>
      </c>
      <c r="Q2" s="4">
        <v>0</v>
      </c>
      <c r="R2" s="7">
        <v>44914</v>
      </c>
      <c r="S2" s="6">
        <v>44959</v>
      </c>
      <c r="T2" s="4" t="s">
        <v>34</v>
      </c>
      <c r="U2" s="4">
        <v>801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44943</v>
      </c>
      <c r="G3" s="6">
        <v>44944</v>
      </c>
      <c r="H3" s="4">
        <v>1</v>
      </c>
      <c r="I3" s="4">
        <v>1</v>
      </c>
      <c r="J3" s="4">
        <v>1</v>
      </c>
      <c r="K3" s="4" t="s">
        <v>30</v>
      </c>
      <c r="L3" s="4">
        <v>801</v>
      </c>
      <c r="M3" s="4">
        <v>801</v>
      </c>
      <c r="N3" s="4" t="s">
        <v>31</v>
      </c>
      <c r="O3" s="4" t="s">
        <v>32</v>
      </c>
      <c r="P3" s="4" t="s">
        <v>33</v>
      </c>
      <c r="Q3" s="4">
        <v>0</v>
      </c>
      <c r="R3" s="7">
        <v>44914</v>
      </c>
      <c r="S3" s="6">
        <v>44959</v>
      </c>
      <c r="T3" s="4" t="s">
        <v>34</v>
      </c>
      <c r="U3" s="4">
        <v>801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40</v>
      </c>
      <c r="D4" s="4" t="s">
        <v>28</v>
      </c>
      <c r="E4" s="4" t="s">
        <v>38</v>
      </c>
      <c r="F4" s="6">
        <v>44943</v>
      </c>
      <c r="G4" s="6">
        <v>44944</v>
      </c>
      <c r="H4" s="4">
        <v>1</v>
      </c>
      <c r="I4" s="4">
        <v>1</v>
      </c>
      <c r="J4" s="4">
        <v>1</v>
      </c>
      <c r="K4" s="4" t="s">
        <v>30</v>
      </c>
      <c r="L4" s="4">
        <v>-801</v>
      </c>
      <c r="M4" s="4">
        <v>-801</v>
      </c>
      <c r="N4" s="4" t="s">
        <v>31</v>
      </c>
      <c r="O4" s="4" t="s">
        <v>32</v>
      </c>
      <c r="P4" s="4" t="s">
        <v>33</v>
      </c>
      <c r="Q4" s="4">
        <v>0</v>
      </c>
      <c r="R4" s="7">
        <v>44914</v>
      </c>
      <c r="S4" s="6">
        <v>44959</v>
      </c>
      <c r="T4" s="4" t="s">
        <v>34</v>
      </c>
      <c r="U4" s="4">
        <v>-801</v>
      </c>
      <c r="V4" s="4">
        <v>0</v>
      </c>
      <c r="W4" s="4">
        <v>0</v>
      </c>
      <c r="X4" s="4" t="s">
        <v>39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44943</v>
      </c>
      <c r="G5" s="6">
        <v>44944</v>
      </c>
      <c r="H5" s="4">
        <v>1</v>
      </c>
      <c r="I5" s="4">
        <v>1</v>
      </c>
      <c r="J5" s="4">
        <v>1</v>
      </c>
      <c r="K5" s="4" t="s">
        <v>30</v>
      </c>
      <c r="L5" s="4">
        <v>801</v>
      </c>
      <c r="M5" s="4">
        <v>801</v>
      </c>
      <c r="N5" s="4" t="s">
        <v>31</v>
      </c>
      <c r="O5" s="4" t="s">
        <v>32</v>
      </c>
      <c r="P5" s="4" t="s">
        <v>33</v>
      </c>
      <c r="Q5" s="4">
        <v>0</v>
      </c>
      <c r="R5" s="7">
        <v>44914</v>
      </c>
      <c r="S5" s="6">
        <v>44959</v>
      </c>
      <c r="T5" s="4" t="s">
        <v>34</v>
      </c>
      <c r="U5" s="4">
        <v>801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41</v>
      </c>
      <c r="B6" s="4" t="s">
        <v>26</v>
      </c>
      <c r="C6" s="4" t="s">
        <v>40</v>
      </c>
      <c r="D6" s="4" t="s">
        <v>28</v>
      </c>
      <c r="E6" s="4" t="s">
        <v>29</v>
      </c>
      <c r="F6" s="6">
        <v>44943</v>
      </c>
      <c r="G6" s="6">
        <v>44944</v>
      </c>
      <c r="H6" s="4">
        <v>1</v>
      </c>
      <c r="I6" s="4">
        <v>1</v>
      </c>
      <c r="J6" s="4">
        <v>1</v>
      </c>
      <c r="K6" s="4" t="s">
        <v>30</v>
      </c>
      <c r="L6" s="4">
        <v>-801</v>
      </c>
      <c r="M6" s="4">
        <v>-801</v>
      </c>
      <c r="N6" s="4" t="s">
        <v>31</v>
      </c>
      <c r="O6" s="4" t="s">
        <v>32</v>
      </c>
      <c r="P6" s="4" t="s">
        <v>33</v>
      </c>
      <c r="Q6" s="4">
        <v>0</v>
      </c>
      <c r="R6" s="7">
        <v>44914</v>
      </c>
      <c r="S6" s="6">
        <v>44959</v>
      </c>
      <c r="T6" s="4" t="s">
        <v>34</v>
      </c>
      <c r="U6" s="4">
        <v>-801</v>
      </c>
      <c r="V6" s="4">
        <v>0</v>
      </c>
      <c r="W6" s="4">
        <v>0</v>
      </c>
      <c r="X6" s="4" t="s">
        <v>42</v>
      </c>
      <c r="Y6" s="4" t="s">
        <v>36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44943</v>
      </c>
      <c r="G7" s="6">
        <v>44944</v>
      </c>
      <c r="H7" s="4">
        <v>1</v>
      </c>
      <c r="I7" s="4">
        <v>1</v>
      </c>
      <c r="J7" s="4">
        <v>1</v>
      </c>
      <c r="K7" s="4" t="s">
        <v>30</v>
      </c>
      <c r="L7" s="4">
        <v>526</v>
      </c>
      <c r="M7" s="4">
        <v>526</v>
      </c>
      <c r="N7" s="4" t="s">
        <v>46</v>
      </c>
      <c r="O7" s="4" t="s">
        <v>32</v>
      </c>
      <c r="P7" s="4" t="s">
        <v>33</v>
      </c>
      <c r="Q7" s="4">
        <v>0</v>
      </c>
      <c r="R7" s="7">
        <v>44926</v>
      </c>
      <c r="S7" s="6">
        <v>44959</v>
      </c>
      <c r="T7" s="4" t="s">
        <v>34</v>
      </c>
      <c r="U7" s="4">
        <v>526</v>
      </c>
      <c r="V7" s="4">
        <v>0</v>
      </c>
      <c r="W7" s="4">
        <v>0</v>
      </c>
      <c r="X7" s="4" t="s">
        <v>47</v>
      </c>
      <c r="Y7" s="4" t="s">
        <v>36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44943</v>
      </c>
      <c r="G8" s="6">
        <v>44944</v>
      </c>
      <c r="H8" s="4">
        <v>1</v>
      </c>
      <c r="I8" s="4">
        <v>1</v>
      </c>
      <c r="J8" s="4">
        <v>1</v>
      </c>
      <c r="K8" s="4" t="s">
        <v>30</v>
      </c>
      <c r="L8" s="4">
        <v>705</v>
      </c>
      <c r="M8" s="4">
        <v>705</v>
      </c>
      <c r="N8" s="4" t="s">
        <v>51</v>
      </c>
      <c r="O8" s="4" t="s">
        <v>32</v>
      </c>
      <c r="P8" s="4" t="s">
        <v>33</v>
      </c>
      <c r="Q8" s="4">
        <v>0</v>
      </c>
      <c r="R8" s="7">
        <v>44929</v>
      </c>
      <c r="S8" s="6">
        <v>44959</v>
      </c>
      <c r="T8" s="4" t="s">
        <v>34</v>
      </c>
      <c r="U8" s="4">
        <v>705</v>
      </c>
      <c r="V8" s="4">
        <v>0</v>
      </c>
      <c r="W8" s="4">
        <v>0</v>
      </c>
      <c r="X8" s="4" t="s">
        <v>52</v>
      </c>
      <c r="Y8" s="4" t="s">
        <v>36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44943</v>
      </c>
      <c r="G9" s="6">
        <v>44944</v>
      </c>
      <c r="H9" s="4">
        <v>1</v>
      </c>
      <c r="I9" s="4">
        <v>1</v>
      </c>
      <c r="J9" s="4">
        <v>1</v>
      </c>
      <c r="K9" s="4" t="s">
        <v>30</v>
      </c>
      <c r="L9" s="4">
        <v>235</v>
      </c>
      <c r="M9" s="4">
        <v>235</v>
      </c>
      <c r="N9" s="4" t="s">
        <v>56</v>
      </c>
      <c r="O9" s="4" t="s">
        <v>32</v>
      </c>
      <c r="P9" s="4" t="s">
        <v>33</v>
      </c>
      <c r="Q9" s="4">
        <v>0</v>
      </c>
      <c r="R9" s="7">
        <v>44940</v>
      </c>
      <c r="S9" s="6">
        <v>44959</v>
      </c>
      <c r="T9" s="4" t="s">
        <v>34</v>
      </c>
      <c r="U9" s="4">
        <v>235</v>
      </c>
      <c r="V9" s="4">
        <v>0</v>
      </c>
      <c r="W9" s="4">
        <v>0</v>
      </c>
      <c r="X9" s="4" t="s">
        <v>57</v>
      </c>
      <c r="Y9" s="4" t="s">
        <v>58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44943</v>
      </c>
      <c r="G10" s="6">
        <v>44944</v>
      </c>
      <c r="H10" s="4">
        <v>1</v>
      </c>
      <c r="I10" s="4">
        <v>1</v>
      </c>
      <c r="J10" s="4">
        <v>1</v>
      </c>
      <c r="K10" s="4" t="s">
        <v>30</v>
      </c>
      <c r="L10" s="4">
        <v>248</v>
      </c>
      <c r="M10" s="4">
        <v>248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44941</v>
      </c>
      <c r="S10" s="6">
        <v>44959</v>
      </c>
      <c r="T10" s="4" t="s">
        <v>34</v>
      </c>
      <c r="U10" s="4">
        <v>248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60</v>
      </c>
      <c r="E11" s="4" t="s">
        <v>66</v>
      </c>
      <c r="F11" s="6">
        <v>44943</v>
      </c>
      <c r="G11" s="6">
        <v>44944</v>
      </c>
      <c r="H11" s="4">
        <v>1</v>
      </c>
      <c r="I11" s="4">
        <v>1</v>
      </c>
      <c r="J11" s="4">
        <v>1</v>
      </c>
      <c r="K11" s="4" t="s">
        <v>30</v>
      </c>
      <c r="L11" s="4">
        <v>241</v>
      </c>
      <c r="M11" s="4">
        <v>241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44941</v>
      </c>
      <c r="S11" s="6">
        <v>44959</v>
      </c>
      <c r="T11" s="4" t="s">
        <v>34</v>
      </c>
      <c r="U11" s="4">
        <v>241</v>
      </c>
      <c r="V11" s="4">
        <v>0</v>
      </c>
      <c r="W11" s="4">
        <v>0</v>
      </c>
      <c r="X11" s="4" t="s">
        <v>67</v>
      </c>
      <c r="Y11" s="4" t="s">
        <v>68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44943</v>
      </c>
      <c r="G12" s="6">
        <v>44944</v>
      </c>
      <c r="H12" s="4">
        <v>1</v>
      </c>
      <c r="I12" s="4">
        <v>1</v>
      </c>
      <c r="J12" s="4">
        <v>1</v>
      </c>
      <c r="K12" s="4" t="s">
        <v>30</v>
      </c>
      <c r="L12" s="4">
        <v>947</v>
      </c>
      <c r="M12" s="4">
        <v>947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44943</v>
      </c>
      <c r="S12" s="6">
        <v>44959</v>
      </c>
      <c r="T12" s="4" t="s">
        <v>34</v>
      </c>
      <c r="U12" s="4">
        <v>947</v>
      </c>
      <c r="V12" s="4">
        <v>0</v>
      </c>
      <c r="W12" s="4">
        <v>0</v>
      </c>
      <c r="X12" s="4" t="s">
        <v>73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44943</v>
      </c>
      <c r="G13" s="6">
        <v>44944</v>
      </c>
      <c r="H13" s="4">
        <v>1</v>
      </c>
      <c r="I13" s="4">
        <v>1</v>
      </c>
      <c r="J13" s="4">
        <v>1</v>
      </c>
      <c r="K13" s="4" t="s">
        <v>30</v>
      </c>
      <c r="L13" s="4">
        <v>87</v>
      </c>
      <c r="M13" s="4">
        <v>87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44943</v>
      </c>
      <c r="S13" s="6">
        <v>44959</v>
      </c>
      <c r="T13" s="4" t="s">
        <v>34</v>
      </c>
      <c r="U13" s="4">
        <v>87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65</v>
      </c>
      <c r="B14" s="4" t="s">
        <v>26</v>
      </c>
      <c r="C14" s="4" t="s">
        <v>40</v>
      </c>
      <c r="D14" s="4" t="s">
        <v>60</v>
      </c>
      <c r="E14" s="4" t="s">
        <v>66</v>
      </c>
      <c r="F14" s="6">
        <v>44943</v>
      </c>
      <c r="G14" s="6">
        <v>44944</v>
      </c>
      <c r="H14" s="4">
        <v>1</v>
      </c>
      <c r="I14" s="4">
        <v>1</v>
      </c>
      <c r="J14" s="4">
        <v>1</v>
      </c>
      <c r="K14" s="4" t="s">
        <v>30</v>
      </c>
      <c r="L14" s="4">
        <v>-241</v>
      </c>
      <c r="M14" s="4">
        <v>-241</v>
      </c>
      <c r="N14" s="4" t="s">
        <v>62</v>
      </c>
      <c r="O14" s="4" t="s">
        <v>32</v>
      </c>
      <c r="P14" s="4" t="s">
        <v>33</v>
      </c>
      <c r="Q14" s="4">
        <v>0</v>
      </c>
      <c r="R14" s="7">
        <v>44941</v>
      </c>
      <c r="S14" s="6">
        <v>44959</v>
      </c>
      <c r="T14" s="4" t="s">
        <v>34</v>
      </c>
      <c r="U14" s="4">
        <v>-241</v>
      </c>
      <c r="V14" s="4">
        <v>0</v>
      </c>
      <c r="W14" s="4">
        <v>0</v>
      </c>
      <c r="X14" s="4" t="s">
        <v>67</v>
      </c>
      <c r="Y14" s="4" t="s">
        <v>68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44943</v>
      </c>
      <c r="G15" s="6">
        <v>44944</v>
      </c>
      <c r="H15" s="4">
        <v>1</v>
      </c>
      <c r="I15" s="4">
        <v>1</v>
      </c>
      <c r="J15" s="4">
        <v>1</v>
      </c>
      <c r="K15" s="4" t="s">
        <v>30</v>
      </c>
      <c r="L15" s="4">
        <v>87</v>
      </c>
      <c r="M15" s="4">
        <v>87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44943</v>
      </c>
      <c r="S15" s="6">
        <v>44959</v>
      </c>
      <c r="T15" s="4" t="s">
        <v>34</v>
      </c>
      <c r="U15" s="4">
        <v>87</v>
      </c>
      <c r="V15" s="4">
        <v>0</v>
      </c>
      <c r="W15" s="4">
        <v>0</v>
      </c>
      <c r="X15" s="4" t="s">
        <v>83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76</v>
      </c>
      <c r="E16" s="4" t="s">
        <v>77</v>
      </c>
      <c r="F16" s="6">
        <v>44943</v>
      </c>
      <c r="G16" s="6">
        <v>44944</v>
      </c>
      <c r="H16" s="4">
        <v>1</v>
      </c>
      <c r="I16" s="4">
        <v>1</v>
      </c>
      <c r="J16" s="4">
        <v>1</v>
      </c>
      <c r="K16" s="4" t="s">
        <v>30</v>
      </c>
      <c r="L16" s="4">
        <v>87</v>
      </c>
      <c r="M16" s="4">
        <v>87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44943</v>
      </c>
      <c r="S16" s="6">
        <v>44959</v>
      </c>
      <c r="T16" s="4" t="s">
        <v>34</v>
      </c>
      <c r="U16" s="4">
        <v>87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81</v>
      </c>
      <c r="B17" s="4" t="s">
        <v>26</v>
      </c>
      <c r="C17" s="4" t="s">
        <v>40</v>
      </c>
      <c r="D17" s="4" t="s">
        <v>76</v>
      </c>
      <c r="E17" s="4" t="s">
        <v>77</v>
      </c>
      <c r="F17" s="6">
        <v>44943</v>
      </c>
      <c r="G17" s="6">
        <v>44944</v>
      </c>
      <c r="H17" s="4">
        <v>1</v>
      </c>
      <c r="I17" s="4">
        <v>1</v>
      </c>
      <c r="J17" s="4">
        <v>1</v>
      </c>
      <c r="K17" s="4" t="s">
        <v>30</v>
      </c>
      <c r="L17" s="4">
        <v>-87</v>
      </c>
      <c r="M17" s="4">
        <v>-87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44943</v>
      </c>
      <c r="S17" s="6">
        <v>44959</v>
      </c>
      <c r="T17" s="4" t="s">
        <v>34</v>
      </c>
      <c r="U17" s="4">
        <v>-87</v>
      </c>
      <c r="V17" s="4">
        <v>0</v>
      </c>
      <c r="W17" s="4">
        <v>0</v>
      </c>
      <c r="X17" s="4" t="s">
        <v>83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66</v>
      </c>
      <c r="F18" s="6">
        <v>44943</v>
      </c>
      <c r="G18" s="6">
        <v>44944</v>
      </c>
      <c r="H18" s="4">
        <v>1</v>
      </c>
      <c r="I18" s="4">
        <v>1</v>
      </c>
      <c r="J18" s="4">
        <v>1</v>
      </c>
      <c r="K18" s="4" t="s">
        <v>30</v>
      </c>
      <c r="L18" s="4">
        <v>288</v>
      </c>
      <c r="M18" s="4">
        <v>288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44943</v>
      </c>
      <c r="S18" s="6">
        <v>44959</v>
      </c>
      <c r="T18" s="4" t="s">
        <v>34</v>
      </c>
      <c r="U18" s="4">
        <v>288</v>
      </c>
      <c r="V18" s="4">
        <v>0</v>
      </c>
      <c r="W18" s="4">
        <v>0</v>
      </c>
      <c r="X18" s="4" t="s">
        <v>91</v>
      </c>
      <c r="Y18" s="4" t="s">
        <v>92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44943</v>
      </c>
      <c r="G19" s="6">
        <v>44944</v>
      </c>
      <c r="H19" s="4">
        <v>1</v>
      </c>
      <c r="I19" s="4">
        <v>1</v>
      </c>
      <c r="J19" s="4">
        <v>1</v>
      </c>
      <c r="K19" s="4" t="s">
        <v>30</v>
      </c>
      <c r="L19" s="4">
        <v>1684</v>
      </c>
      <c r="M19" s="4">
        <v>1684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44943</v>
      </c>
      <c r="S19" s="6">
        <v>44959</v>
      </c>
      <c r="T19" s="4" t="s">
        <v>34</v>
      </c>
      <c r="U19" s="4">
        <v>1684</v>
      </c>
      <c r="V19" s="4">
        <v>0</v>
      </c>
      <c r="W19" s="4">
        <v>0</v>
      </c>
      <c r="X19" s="4" t="s">
        <v>97</v>
      </c>
      <c r="Y19" s="4" t="s">
        <v>36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44943</v>
      </c>
      <c r="G20" s="6">
        <v>44944</v>
      </c>
      <c r="H20" s="4">
        <v>1</v>
      </c>
      <c r="I20" s="4">
        <v>1</v>
      </c>
      <c r="J20" s="4">
        <v>1</v>
      </c>
      <c r="K20" s="4" t="s">
        <v>30</v>
      </c>
      <c r="L20" s="4">
        <v>445</v>
      </c>
      <c r="M20" s="4">
        <v>445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44943</v>
      </c>
      <c r="S20" s="6">
        <v>44959</v>
      </c>
      <c r="T20" s="4" t="s">
        <v>34</v>
      </c>
      <c r="U20" s="4">
        <v>445</v>
      </c>
      <c r="V20" s="4">
        <v>0</v>
      </c>
      <c r="W20" s="4">
        <v>0</v>
      </c>
      <c r="X20" s="4" t="s">
        <v>102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999221962392214</v>
      </c>
      <c r="B2" s="6">
        <v>44943</v>
      </c>
      <c r="C2" s="6">
        <v>44944</v>
      </c>
      <c r="D2" s="4">
        <v>801</v>
      </c>
      <c r="E2" s="4" t="str">
        <f>VLOOKUP(A2,HOP!A:L,12,0)</f>
        <v>801.00</v>
      </c>
      <c r="F2" s="4" t="str">
        <f>VLOOKUP(A2,HOP!A:C,3,0)</f>
        <v>2886970</v>
      </c>
      <c r="G2" s="4">
        <f>D2-E2</f>
        <v>0</v>
      </c>
      <c r="H2" s="4" t="str">
        <f>$H$1&amp;F2</f>
        <v>，2886970</v>
      </c>
      <c r="I2" s="4" t="str">
        <f>VLOOKUP(A2,HOP!A:U,21,0)</f>
        <v>直连</v>
      </c>
    </row>
    <row r="3" s="4" customFormat="1" hidden="1" spans="1:9">
      <c r="A3" s="5">
        <v>999221962397874</v>
      </c>
      <c r="B3" s="6">
        <v>44943</v>
      </c>
      <c r="C3" s="6">
        <v>44944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6" si="0">D3-E3</f>
        <v>#N/A</v>
      </c>
      <c r="H3" s="4" t="e">
        <f t="shared" ref="H3:H16" si="1">$H$1&amp;F3</f>
        <v>#N/A</v>
      </c>
      <c r="I3" s="4" t="e">
        <f>VLOOKUP(A3,HOP!A:U,21,0)</f>
        <v>#N/A</v>
      </c>
    </row>
    <row r="4" s="4" customFormat="1" hidden="1" spans="1:9">
      <c r="A4" s="5">
        <v>999221962459432</v>
      </c>
      <c r="B4" s="6">
        <v>44943</v>
      </c>
      <c r="C4" s="6">
        <v>44944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999222046107309</v>
      </c>
      <c r="B5" s="6">
        <v>44943</v>
      </c>
      <c r="C5" s="6">
        <v>44944</v>
      </c>
      <c r="D5" s="4">
        <v>526</v>
      </c>
      <c r="E5" s="4" t="str">
        <f>VLOOKUP(A5,HOP!A:L,12,0)</f>
        <v>526.00</v>
      </c>
      <c r="F5" s="4" t="str">
        <f>VLOOKUP(A5,HOP!A:C,3,0)</f>
        <v>2913559</v>
      </c>
      <c r="G5" s="4">
        <f t="shared" si="0"/>
        <v>0</v>
      </c>
      <c r="H5" s="4" t="str">
        <f t="shared" si="1"/>
        <v>，2913559</v>
      </c>
      <c r="I5" s="4" t="str">
        <f>VLOOKUP(A5,HOP!A:U,21,0)</f>
        <v>直连</v>
      </c>
    </row>
    <row r="6" s="4" customFormat="1" spans="1:9">
      <c r="A6" s="5">
        <v>999222071069191</v>
      </c>
      <c r="B6" s="6">
        <v>44943</v>
      </c>
      <c r="C6" s="6">
        <v>44944</v>
      </c>
      <c r="D6" s="4">
        <v>705</v>
      </c>
      <c r="E6" s="4" t="str">
        <f>VLOOKUP(A6,HOP!A:L,12,0)</f>
        <v>705.00</v>
      </c>
      <c r="F6" s="4" t="str">
        <f>VLOOKUP(A6,HOP!A:C,3,0)</f>
        <v>2918469</v>
      </c>
      <c r="G6" s="4">
        <f t="shared" si="0"/>
        <v>0</v>
      </c>
      <c r="H6" s="4" t="str">
        <f t="shared" si="1"/>
        <v>，2918469</v>
      </c>
      <c r="I6" s="4" t="str">
        <f>VLOOKUP(A6,HOP!A:U,21,0)</f>
        <v>直连</v>
      </c>
    </row>
    <row r="7" s="4" customFormat="1" spans="1:9">
      <c r="A7" s="5">
        <v>999222201878702</v>
      </c>
      <c r="B7" s="6">
        <v>44943</v>
      </c>
      <c r="C7" s="6">
        <v>44944</v>
      </c>
      <c r="D7" s="4">
        <v>235</v>
      </c>
      <c r="E7" s="4" t="str">
        <f>VLOOKUP(A7,HOP!A:L,12,0)</f>
        <v>235.00</v>
      </c>
      <c r="F7" s="4" t="str">
        <f>VLOOKUP(A7,HOP!A:C,3,0)</f>
        <v>2949409</v>
      </c>
      <c r="G7" s="4">
        <f t="shared" si="0"/>
        <v>0</v>
      </c>
      <c r="H7" s="4" t="str">
        <f t="shared" si="1"/>
        <v>，2949409</v>
      </c>
      <c r="I7" s="4" t="str">
        <f>VLOOKUP(A7,HOP!A:U,21,0)</f>
        <v>直连</v>
      </c>
    </row>
    <row r="8" s="4" customFormat="1" spans="1:9">
      <c r="A8" s="5">
        <v>999222219004919</v>
      </c>
      <c r="B8" s="6">
        <v>44943</v>
      </c>
      <c r="C8" s="6">
        <v>44944</v>
      </c>
      <c r="D8" s="4">
        <v>248</v>
      </c>
      <c r="E8" s="4" t="str">
        <f>VLOOKUP(A8,HOP!A:L,12,0)</f>
        <v>248.00</v>
      </c>
      <c r="F8" s="4" t="str">
        <f>VLOOKUP(A8,HOP!A:C,3,0)</f>
        <v>2952252</v>
      </c>
      <c r="G8" s="4">
        <f t="shared" si="0"/>
        <v>0</v>
      </c>
      <c r="H8" s="4" t="str">
        <f t="shared" si="1"/>
        <v>，2952252</v>
      </c>
      <c r="I8" s="4" t="str">
        <f>VLOOKUP(A8,HOP!A:U,21,0)</f>
        <v>直连</v>
      </c>
    </row>
    <row r="9" s="4" customFormat="1" hidden="1" spans="1:9">
      <c r="A9" s="5">
        <v>999222219044711</v>
      </c>
      <c r="B9" s="6">
        <v>44943</v>
      </c>
      <c r="C9" s="6">
        <v>44944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999222238674202</v>
      </c>
      <c r="B10" s="6">
        <v>44943</v>
      </c>
      <c r="C10" s="6">
        <v>44944</v>
      </c>
      <c r="D10" s="4">
        <v>947</v>
      </c>
      <c r="E10" s="4" t="str">
        <f>VLOOKUP(A10,HOP!A:L,12,0)</f>
        <v>947.00</v>
      </c>
      <c r="F10" s="4" t="str">
        <f>VLOOKUP(A10,HOP!A:C,3,0)</f>
        <v>2955757</v>
      </c>
      <c r="G10" s="4">
        <f t="shared" si="0"/>
        <v>0</v>
      </c>
      <c r="H10" s="4" t="str">
        <f t="shared" si="1"/>
        <v>，2955757</v>
      </c>
      <c r="I10" s="4" t="str">
        <f>VLOOKUP(A10,HOP!A:U,21,0)</f>
        <v>直连</v>
      </c>
    </row>
    <row r="11" s="4" customFormat="1" spans="1:9">
      <c r="A11" s="5">
        <v>999222240903386</v>
      </c>
      <c r="B11" s="6">
        <v>44943</v>
      </c>
      <c r="C11" s="6">
        <v>44944</v>
      </c>
      <c r="D11" s="4">
        <v>87</v>
      </c>
      <c r="E11" s="4" t="str">
        <f>VLOOKUP(A11,HOP!A:L,12,0)</f>
        <v>87.00</v>
      </c>
      <c r="F11" s="4" t="str">
        <f>VLOOKUP(A11,HOP!A:C,3,0)</f>
        <v>2956366</v>
      </c>
      <c r="G11" s="4">
        <f t="shared" si="0"/>
        <v>0</v>
      </c>
      <c r="H11" s="4" t="str">
        <f t="shared" si="1"/>
        <v>，2956366</v>
      </c>
      <c r="I11" s="4" t="str">
        <f>VLOOKUP(A11,HOP!A:U,21,0)</f>
        <v>直连</v>
      </c>
    </row>
    <row r="12" s="4" customFormat="1" hidden="1" spans="1:9">
      <c r="A12" s="5">
        <v>999222246149805</v>
      </c>
      <c r="B12" s="6">
        <v>44943</v>
      </c>
      <c r="C12" s="6">
        <v>44944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999222246408422</v>
      </c>
      <c r="B13" s="6">
        <v>44943</v>
      </c>
      <c r="C13" s="6">
        <v>44944</v>
      </c>
      <c r="D13" s="4">
        <v>87</v>
      </c>
      <c r="E13" s="4" t="str">
        <f>VLOOKUP(A13,HOP!A:L,12,0)</f>
        <v>87.00</v>
      </c>
      <c r="F13" s="4" t="str">
        <f>VLOOKUP(A13,HOP!A:C,3,0)</f>
        <v>2957217</v>
      </c>
      <c r="G13" s="4">
        <f t="shared" si="0"/>
        <v>0</v>
      </c>
      <c r="H13" s="4" t="str">
        <f t="shared" si="1"/>
        <v>，2957217</v>
      </c>
      <c r="I13" s="4" t="str">
        <f>VLOOKUP(A13,HOP!A:U,21,0)</f>
        <v>直连</v>
      </c>
    </row>
    <row r="14" s="4" customFormat="1" spans="1:9">
      <c r="A14" s="5">
        <v>999222246654460</v>
      </c>
      <c r="B14" s="6">
        <v>44943</v>
      </c>
      <c r="C14" s="6">
        <v>44944</v>
      </c>
      <c r="D14" s="4">
        <v>288</v>
      </c>
      <c r="E14" s="4" t="str">
        <f>VLOOKUP(A14,HOP!A:L,12,0)</f>
        <v>288.00</v>
      </c>
      <c r="F14" s="4" t="str">
        <f>VLOOKUP(A14,HOP!A:C,3,0)</f>
        <v>2957276</v>
      </c>
      <c r="G14" s="4">
        <f t="shared" si="0"/>
        <v>0</v>
      </c>
      <c r="H14" s="4" t="str">
        <f t="shared" si="1"/>
        <v>，2957276</v>
      </c>
      <c r="I14" s="4" t="str">
        <f>VLOOKUP(A14,HOP!A:U,21,0)</f>
        <v>直连</v>
      </c>
    </row>
    <row r="15" s="4" customFormat="1" spans="1:9">
      <c r="A15" s="5">
        <v>999222247570847</v>
      </c>
      <c r="B15" s="6">
        <v>44943</v>
      </c>
      <c r="C15" s="6">
        <v>44944</v>
      </c>
      <c r="D15" s="4">
        <v>1684</v>
      </c>
      <c r="E15" s="4" t="str">
        <f>VLOOKUP(A15,HOP!A:L,12,0)</f>
        <v>1684.00</v>
      </c>
      <c r="F15" s="4" t="str">
        <f>VLOOKUP(A15,HOP!A:C,3,0)</f>
        <v>2957483</v>
      </c>
      <c r="G15" s="4">
        <f t="shared" si="0"/>
        <v>0</v>
      </c>
      <c r="H15" s="4" t="str">
        <f t="shared" si="1"/>
        <v>，2957483</v>
      </c>
      <c r="I15" s="4" t="str">
        <f>VLOOKUP(A15,HOP!A:U,21,0)</f>
        <v>直连</v>
      </c>
    </row>
    <row r="16" s="4" customFormat="1" spans="1:9">
      <c r="A16" s="5">
        <v>999222250444850</v>
      </c>
      <c r="B16" s="6">
        <v>44943</v>
      </c>
      <c r="C16" s="6">
        <v>44944</v>
      </c>
      <c r="D16" s="4">
        <v>445</v>
      </c>
      <c r="E16" s="4" t="str">
        <f>VLOOKUP(A16,HOP!A:L,12,0)</f>
        <v>445.00</v>
      </c>
      <c r="F16" s="4" t="str">
        <f>VLOOKUP(A16,HOP!A:C,3,0)</f>
        <v>2958214</v>
      </c>
      <c r="G16" s="4">
        <f t="shared" si="0"/>
        <v>0</v>
      </c>
      <c r="H16" s="4" t="str">
        <f t="shared" si="1"/>
        <v>，2958214</v>
      </c>
      <c r="I16" s="4" t="str">
        <f>VLOOKUP(A16,HOP!A:U,21,0)</f>
        <v>直连</v>
      </c>
    </row>
    <row r="18" spans="4:4">
      <c r="D18" s="4">
        <f>SUM(D2:D17)</f>
        <v>6053</v>
      </c>
    </row>
    <row r="19" spans="4:4">
      <c r="D19" s="4" t="s">
        <v>104</v>
      </c>
    </row>
    <row r="23" spans="1:1">
      <c r="A23" s="4" t="s">
        <v>105</v>
      </c>
    </row>
    <row r="24" spans="1:1">
      <c r="A24" s="4" t="s">
        <v>106</v>
      </c>
    </row>
  </sheetData>
  <autoFilter ref="A1:X16">
    <filterColumn colId="3">
      <filters>
        <filter val="801"/>
        <filter val="1684"/>
        <filter val="235"/>
        <filter val="445"/>
        <filter val="705"/>
        <filter val="526"/>
        <filter val="87"/>
        <filter val="947"/>
        <filter val="248"/>
        <filter val="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999222250444850</v>
      </c>
      <c r="B2" s="1" t="s">
        <v>126</v>
      </c>
      <c r="C2" s="1" t="s">
        <v>127</v>
      </c>
      <c r="D2" s="1" t="s">
        <v>128</v>
      </c>
      <c r="E2" s="1" t="s">
        <v>101</v>
      </c>
      <c r="F2" s="1" t="s">
        <v>126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999222247570847</v>
      </c>
      <c r="B3" s="1" t="s">
        <v>126</v>
      </c>
      <c r="C3" s="1" t="s">
        <v>142</v>
      </c>
      <c r="D3" s="1" t="s">
        <v>143</v>
      </c>
      <c r="E3" s="1" t="s">
        <v>144</v>
      </c>
      <c r="F3" s="1" t="s">
        <v>126</v>
      </c>
      <c r="G3" s="1" t="s">
        <v>129</v>
      </c>
      <c r="H3" s="1" t="s">
        <v>130</v>
      </c>
      <c r="I3" s="1" t="s">
        <v>145</v>
      </c>
      <c r="J3" s="1" t="s">
        <v>132</v>
      </c>
      <c r="K3" s="1" t="s">
        <v>145</v>
      </c>
      <c r="L3" s="1" t="s">
        <v>145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146</v>
      </c>
      <c r="S3" s="1" t="s">
        <v>138</v>
      </c>
      <c r="T3" s="1" t="s">
        <v>139</v>
      </c>
      <c r="U3" s="1" t="s">
        <v>140</v>
      </c>
      <c r="V3" s="1" t="s">
        <v>141</v>
      </c>
    </row>
    <row r="4" s="1" customFormat="1" spans="1:22">
      <c r="A4" s="3">
        <v>999222246654460</v>
      </c>
      <c r="B4" s="1" t="s">
        <v>126</v>
      </c>
      <c r="C4" s="1" t="s">
        <v>147</v>
      </c>
      <c r="D4" s="1" t="s">
        <v>148</v>
      </c>
      <c r="E4" s="1" t="s">
        <v>90</v>
      </c>
      <c r="F4" s="1" t="s">
        <v>126</v>
      </c>
      <c r="G4" s="1" t="s">
        <v>129</v>
      </c>
      <c r="H4" s="1" t="s">
        <v>130</v>
      </c>
      <c r="I4" s="1" t="s">
        <v>149</v>
      </c>
      <c r="J4" s="1" t="s">
        <v>132</v>
      </c>
      <c r="K4" s="1" t="s">
        <v>149</v>
      </c>
      <c r="L4" s="1" t="s">
        <v>149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150</v>
      </c>
      <c r="S4" s="1" t="s">
        <v>138</v>
      </c>
      <c r="T4" s="1" t="s">
        <v>139</v>
      </c>
      <c r="U4" s="1" t="s">
        <v>140</v>
      </c>
      <c r="V4" s="1" t="s">
        <v>141</v>
      </c>
    </row>
    <row r="5" s="1" customFormat="1" spans="1:22">
      <c r="A5" s="3">
        <v>999222246408422</v>
      </c>
      <c r="B5" s="1" t="s">
        <v>126</v>
      </c>
      <c r="C5" s="1" t="s">
        <v>151</v>
      </c>
      <c r="D5" s="1" t="s">
        <v>152</v>
      </c>
      <c r="E5" s="1" t="s">
        <v>85</v>
      </c>
      <c r="F5" s="1" t="s">
        <v>126</v>
      </c>
      <c r="G5" s="1" t="s">
        <v>129</v>
      </c>
      <c r="H5" s="1" t="s">
        <v>130</v>
      </c>
      <c r="I5" s="1" t="s">
        <v>153</v>
      </c>
      <c r="J5" s="1" t="s">
        <v>132</v>
      </c>
      <c r="K5" s="1" t="s">
        <v>153</v>
      </c>
      <c r="L5" s="1" t="s">
        <v>153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154</v>
      </c>
      <c r="S5" s="1" t="s">
        <v>138</v>
      </c>
      <c r="T5" s="1" t="s">
        <v>139</v>
      </c>
      <c r="U5" s="1" t="s">
        <v>140</v>
      </c>
      <c r="V5" s="1" t="s">
        <v>141</v>
      </c>
    </row>
    <row r="6" s="1" customFormat="1" spans="1:22">
      <c r="A6" s="3">
        <v>999222240903386</v>
      </c>
      <c r="B6" s="1" t="s">
        <v>126</v>
      </c>
      <c r="C6" s="1" t="s">
        <v>155</v>
      </c>
      <c r="D6" s="1" t="s">
        <v>152</v>
      </c>
      <c r="E6" s="1" t="s">
        <v>78</v>
      </c>
      <c r="F6" s="1" t="s">
        <v>126</v>
      </c>
      <c r="G6" s="1" t="s">
        <v>129</v>
      </c>
      <c r="H6" s="1" t="s">
        <v>130</v>
      </c>
      <c r="I6" s="1" t="s">
        <v>153</v>
      </c>
      <c r="J6" s="1" t="s">
        <v>132</v>
      </c>
      <c r="K6" s="1" t="s">
        <v>153</v>
      </c>
      <c r="L6" s="1" t="s">
        <v>153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156</v>
      </c>
      <c r="S6" s="1" t="s">
        <v>138</v>
      </c>
      <c r="T6" s="1" t="s">
        <v>139</v>
      </c>
      <c r="U6" s="1" t="s">
        <v>140</v>
      </c>
      <c r="V6" s="1" t="s">
        <v>141</v>
      </c>
    </row>
    <row r="7" s="1" customFormat="1" spans="1:22">
      <c r="A7" s="3">
        <v>999222238674202</v>
      </c>
      <c r="B7" s="1" t="s">
        <v>126</v>
      </c>
      <c r="C7" s="1" t="s">
        <v>157</v>
      </c>
      <c r="D7" s="1" t="s">
        <v>158</v>
      </c>
      <c r="E7" s="1" t="s">
        <v>159</v>
      </c>
      <c r="F7" s="1" t="s">
        <v>126</v>
      </c>
      <c r="G7" s="1" t="s">
        <v>129</v>
      </c>
      <c r="H7" s="1" t="s">
        <v>130</v>
      </c>
      <c r="I7" s="1" t="s">
        <v>160</v>
      </c>
      <c r="J7" s="1" t="s">
        <v>132</v>
      </c>
      <c r="K7" s="1" t="s">
        <v>160</v>
      </c>
      <c r="L7" s="1" t="s">
        <v>160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161</v>
      </c>
      <c r="S7" s="1" t="s">
        <v>138</v>
      </c>
      <c r="T7" s="1" t="s">
        <v>139</v>
      </c>
      <c r="U7" s="1" t="s">
        <v>140</v>
      </c>
      <c r="V7" s="1" t="s">
        <v>141</v>
      </c>
    </row>
    <row r="8" s="1" customFormat="1" spans="1:22">
      <c r="A8" s="3">
        <v>999222219004919</v>
      </c>
      <c r="B8" s="1" t="s">
        <v>162</v>
      </c>
      <c r="C8" s="1" t="s">
        <v>163</v>
      </c>
      <c r="D8" s="1" t="s">
        <v>164</v>
      </c>
      <c r="E8" s="1" t="s">
        <v>62</v>
      </c>
      <c r="F8" s="1" t="s">
        <v>126</v>
      </c>
      <c r="G8" s="1" t="s">
        <v>129</v>
      </c>
      <c r="H8" s="1" t="s">
        <v>130</v>
      </c>
      <c r="I8" s="1" t="s">
        <v>165</v>
      </c>
      <c r="J8" s="1" t="s">
        <v>132</v>
      </c>
      <c r="K8" s="1" t="s">
        <v>165</v>
      </c>
      <c r="L8" s="1" t="s">
        <v>165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166</v>
      </c>
      <c r="S8" s="1" t="s">
        <v>138</v>
      </c>
      <c r="T8" s="1" t="s">
        <v>139</v>
      </c>
      <c r="U8" s="1" t="s">
        <v>140</v>
      </c>
      <c r="V8" s="1" t="s">
        <v>141</v>
      </c>
    </row>
    <row r="9" s="1" customFormat="1" spans="1:22">
      <c r="A9" s="3">
        <v>999222201878702</v>
      </c>
      <c r="B9" s="1" t="s">
        <v>167</v>
      </c>
      <c r="C9" s="1" t="s">
        <v>168</v>
      </c>
      <c r="D9" s="1" t="s">
        <v>169</v>
      </c>
      <c r="E9" s="1" t="s">
        <v>170</v>
      </c>
      <c r="F9" s="1" t="s">
        <v>126</v>
      </c>
      <c r="G9" s="1" t="s">
        <v>129</v>
      </c>
      <c r="H9" s="1" t="s">
        <v>130</v>
      </c>
      <c r="I9" s="1" t="s">
        <v>171</v>
      </c>
      <c r="J9" s="1" t="s">
        <v>132</v>
      </c>
      <c r="K9" s="1" t="s">
        <v>171</v>
      </c>
      <c r="L9" s="1" t="s">
        <v>171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172</v>
      </c>
      <c r="S9" s="1" t="s">
        <v>138</v>
      </c>
      <c r="T9" s="1" t="s">
        <v>139</v>
      </c>
      <c r="U9" s="1" t="s">
        <v>140</v>
      </c>
      <c r="V9" s="1" t="s">
        <v>141</v>
      </c>
    </row>
    <row r="10" s="1" customFormat="1" spans="1:22">
      <c r="A10" s="3">
        <v>999222071069191</v>
      </c>
      <c r="B10" s="1" t="s">
        <v>173</v>
      </c>
      <c r="C10" s="1" t="s">
        <v>174</v>
      </c>
      <c r="D10" s="1" t="s">
        <v>175</v>
      </c>
      <c r="E10" s="1" t="s">
        <v>51</v>
      </c>
      <c r="F10" s="1" t="s">
        <v>126</v>
      </c>
      <c r="G10" s="1" t="s">
        <v>129</v>
      </c>
      <c r="H10" s="1" t="s">
        <v>130</v>
      </c>
      <c r="I10" s="1" t="s">
        <v>176</v>
      </c>
      <c r="J10" s="1" t="s">
        <v>132</v>
      </c>
      <c r="K10" s="1" t="s">
        <v>176</v>
      </c>
      <c r="L10" s="1" t="s">
        <v>176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177</v>
      </c>
      <c r="S10" s="1" t="s">
        <v>138</v>
      </c>
      <c r="T10" s="1" t="s">
        <v>139</v>
      </c>
      <c r="U10" s="1" t="s">
        <v>140</v>
      </c>
      <c r="V10" s="1" t="s">
        <v>141</v>
      </c>
    </row>
    <row r="11" s="1" customFormat="1" spans="1:22">
      <c r="A11" s="3">
        <v>999222046107309</v>
      </c>
      <c r="B11" s="1" t="s">
        <v>178</v>
      </c>
      <c r="C11" s="1" t="s">
        <v>179</v>
      </c>
      <c r="D11" s="1" t="s">
        <v>180</v>
      </c>
      <c r="E11" s="1" t="s">
        <v>181</v>
      </c>
      <c r="F11" s="1" t="s">
        <v>126</v>
      </c>
      <c r="G11" s="1" t="s">
        <v>129</v>
      </c>
      <c r="H11" s="1" t="s">
        <v>130</v>
      </c>
      <c r="I11" s="1" t="s">
        <v>182</v>
      </c>
      <c r="J11" s="1" t="s">
        <v>132</v>
      </c>
      <c r="K11" s="1" t="s">
        <v>182</v>
      </c>
      <c r="L11" s="1" t="s">
        <v>182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183</v>
      </c>
      <c r="S11" s="1" t="s">
        <v>138</v>
      </c>
      <c r="T11" s="1" t="s">
        <v>139</v>
      </c>
      <c r="U11" s="1" t="s">
        <v>140</v>
      </c>
      <c r="V11" s="1" t="s">
        <v>141</v>
      </c>
    </row>
    <row r="12" s="1" customFormat="1" spans="1:22">
      <c r="A12" s="3">
        <v>999221962392214</v>
      </c>
      <c r="B12" s="1" t="s">
        <v>184</v>
      </c>
      <c r="C12" s="1" t="s">
        <v>185</v>
      </c>
      <c r="D12" s="1" t="s">
        <v>186</v>
      </c>
      <c r="E12" s="1" t="s">
        <v>187</v>
      </c>
      <c r="F12" s="1" t="s">
        <v>126</v>
      </c>
      <c r="G12" s="1" t="s">
        <v>129</v>
      </c>
      <c r="H12" s="1" t="s">
        <v>130</v>
      </c>
      <c r="I12" s="1" t="s">
        <v>188</v>
      </c>
      <c r="J12" s="1" t="s">
        <v>132</v>
      </c>
      <c r="K12" s="1" t="s">
        <v>188</v>
      </c>
      <c r="L12" s="1" t="s">
        <v>188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189</v>
      </c>
      <c r="S12" s="1" t="s">
        <v>138</v>
      </c>
      <c r="T12" s="1" t="s">
        <v>139</v>
      </c>
      <c r="U12" s="1" t="s">
        <v>140</v>
      </c>
      <c r="V12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2023-02-02T01:10:29Z</dcterms:created>
  <dcterms:modified xsi:type="dcterms:W3CDTF">2023-02-02T01:17:11Z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F10FBF715FA84FAE9E6A89F6C729622C</vt:lpwstr>
  </property>
  <property fmtid="{D5CDD505-2E9C-101B-9397-08002B2CF9AE}" pid="3" name="KSOProductBuildVer">
    <vt:lpwstr>2052-11.1.0.13703</vt:lpwstr>
  </property>
</Properties>
</file>