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<sst xmlns="http://schemas.openxmlformats.org/spreadsheetml/2006/main" count="317" uniqueCount="144">
  <si>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</si>
  <si>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</si>
  <si>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</si>
  <si>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</si>
  <si>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</si>
  <si>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</si>
  <si>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</si>
  <si>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</si>
  <si>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</si>
  <si>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</si>
  <si>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</si>
  <si>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</si>
  <si>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</si>
  <si>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</si>
  <si>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</si>
  <si>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</si>
  <si>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</si>
  <si>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</si>
  <si>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</si>
  <si>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</si>
  <si>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</si>
  <si>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</si>
  <si>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</si>
  <si>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</si>
  <si>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</si>
  <si>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999222125934330	</t>
  </si>
  <si>
    <t>Ctrip</t>
  </si>
  <si>
    <t>正常</t>
  </si>
  <si>
    <t>[梅州]梅州白天鹅迎宾馆(100697959)</t>
  </si>
  <si>
    <t>商务城景大床房&lt;特惠专享&gt;&lt;双人入住&gt;&lt;日历房套餐高价值&gt;&lt;双早&gt;&lt;新酒店礼盒&gt;</t>
  </si>
  <si>
    <t>CNY</t>
  </si>
  <si>
    <t>钟雯</t>
  </si>
  <si>
    <t>CA363230203CNY</t>
  </si>
  <si>
    <t>未提现</t>
  </si>
  <si>
    <t>携程开票</t>
  </si>
  <si>
    <t xml:space="preserve">	</t>
  </si>
  <si>
    <t xml:space="preserve">999222202172927	</t>
  </si>
  <si>
    <t>商务江景双床房&lt;特惠专享&gt;&lt;双人入住&gt;&lt;日历房套餐高价值&gt;&lt;双早&gt;&lt;新酒店礼盒&gt;</t>
  </si>
  <si>
    <t>林欣</t>
  </si>
  <si>
    <t xml:space="preserve">999222218180715	</t>
  </si>
  <si>
    <t>商务江景大床房&lt;特惠专享&gt;&lt;双人入住&gt;&lt;日历房套餐高价值&gt;&lt;双早&gt;&lt;新酒店礼盒&gt;</t>
  </si>
  <si>
    <t>缪志斌</t>
  </si>
  <si>
    <t xml:space="preserve">999222236223535	</t>
  </si>
  <si>
    <t>[梅州]梅州麓湖山酒店(67856423)</t>
  </si>
  <si>
    <t>零压豪华大床房&lt;超值特惠&gt;&lt;双人入住&gt;&lt;双早&gt;&lt;日历房套餐高价值&gt;&lt;新酒店礼盒&gt;</t>
  </si>
  <si>
    <t>傅芳馨,傅彩林</t>
  </si>
  <si>
    <t xml:space="preserve">1922191	</t>
  </si>
  <si>
    <t xml:space="preserve">999222237308936	</t>
  </si>
  <si>
    <t>詹河霖</t>
  </si>
  <si>
    <t xml:space="preserve">999222247025723	</t>
  </si>
  <si>
    <t>成海燕,谭继开</t>
  </si>
  <si>
    <t xml:space="preserve">999222247046389	</t>
  </si>
  <si>
    <t>商务江景大床房&lt;超值特惠&gt;&lt;双人入住&gt;&lt;日历房套餐高价值&gt;&lt;单早&gt;&lt;新酒店礼盒&gt;</t>
  </si>
  <si>
    <t>曾海欣,杨仲飞</t>
  </si>
  <si>
    <t xml:space="preserve">999222256803640	</t>
  </si>
  <si>
    <t>[梅州]梅州新飞腾艺术酒店(100914635)</t>
  </si>
  <si>
    <t>豪华主题双床房&lt;特惠专享&gt;&lt;双人入住&gt;&lt;无早&gt;</t>
  </si>
  <si>
    <t>陈铭豪</t>
  </si>
  <si>
    <t xml:space="preserve">2959328	</t>
  </si>
  <si>
    <t xml:space="preserve">999222257030686	</t>
  </si>
  <si>
    <t>标准双床房&lt;双人入住&gt;&lt;升级特惠&gt;&lt;双早&gt;&lt;新高价值日历房套餐&gt;&lt;新酒店礼盒&gt;</t>
  </si>
  <si>
    <t>赖碧霞,吴海东</t>
  </si>
  <si>
    <t xml:space="preserve">1927015	</t>
  </si>
  <si>
    <t>取消</t>
  </si>
  <si>
    <t>，</t>
  </si>
  <si>
    <t>999222125934330</t>
  </si>
  <si>
    <t>202301091137250025</t>
  </si>
  <si>
    <t>999222202172927</t>
  </si>
  <si>
    <t>202301142103460071</t>
  </si>
  <si>
    <t>999222218180715</t>
  </si>
  <si>
    <t>202301152031140071</t>
  </si>
  <si>
    <t>999222236223535</t>
  </si>
  <si>
    <t>202301162146060034</t>
  </si>
  <si>
    <t>999222237308936</t>
  </si>
  <si>
    <t>202301162310440034</t>
  </si>
  <si>
    <t>999222247025723</t>
  </si>
  <si>
    <t>202301171756220068</t>
  </si>
  <si>
    <t>999222247046389</t>
  </si>
  <si>
    <t>202301171749320020</t>
  </si>
  <si>
    <t>999222257030686</t>
  </si>
  <si>
    <t>202301181218180034</t>
  </si>
  <si>
    <t>房集：i230203093550 3993.1元</t>
  </si>
  <si>
    <t>CNY / HKD 当前参考汇率: 1.163677419</t>
  </si>
  <si>
    <t>总计： 3993.1 CNY/
4646.68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</si>
  <si>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</si>
  <si>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</si>
  <si>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</si>
  <si>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</si>
  <si>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</si>
  <si>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</si>
  <si>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</si>
  <si>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</si>
  <si>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</si>
  <si>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</si>
  <si>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</si>
  <si>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</si>
  <si>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</si>
  <si>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</si>
  <si>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</si>
  <si>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</si>
  <si>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</si>
  <si>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</si>
  <si>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</si>
  <si>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2023-01-18</t>
  </si>
  <si>
    <t>2961020</t>
  </si>
  <si>
    <t>方舟旅店 - 东门馆</t>
  </si>
  <si>
    <t>TU CHIEHWEN</t>
  </si>
  <si>
    <t>2023-01-19</t>
  </si>
  <si>
    <t>退房日月结</t>
  </si>
  <si>
    <t>312.00</t>
  </si>
  <si>
    <t>RMB</t>
  </si>
  <si>
    <t>0</t>
  </si>
  <si>
    <t>0.00</t>
  </si>
  <si>
    <t>携程汇登国内直连</t>
  </si>
  <si>
    <t>01.011264</t>
  </si>
  <si>
    <t>2023-01-18 21:19:47</t>
  </si>
  <si>
    <t>否</t>
  </si>
  <si>
    <t>广州汇登信息科技有限公司</t>
  </si>
  <si>
    <t>直连</t>
  </si>
  <si>
    <t>中国</t>
  </si>
  <si>
    <t>2959788</t>
  </si>
  <si>
    <t>格林东方酒店(盐城市政府店)</t>
  </si>
  <si>
    <t>殷瑶</t>
  </si>
  <si>
    <t>2023-01-18 14:14:43</t>
  </si>
  <si>
    <t>2959419</t>
  </si>
  <si>
    <t>146.00</t>
  </si>
  <si>
    <t>2023-01-18 11:54:39</t>
  </si>
  <si>
    <t>2023-01-16</t>
  </si>
  <si>
    <t>2954460</t>
  </si>
  <si>
    <t>乌日清新温泉饭店</t>
  </si>
  <si>
    <t>CHEN HSIN</t>
  </si>
  <si>
    <t>886.00</t>
  </si>
  <si>
    <t>2023-01-16 17:35:50</t>
  </si>
  <si>
    <t>2952954</t>
  </si>
  <si>
    <t>全季酒店(洛阳龙门站店)</t>
  </si>
  <si>
    <t>秦恒攀</t>
  </si>
  <si>
    <t>248.00</t>
  </si>
  <si>
    <t>2023-01-16 06:24:16</t>
  </si>
  <si>
    <t>2023-01-11</t>
  </si>
  <si>
    <t>2939099</t>
  </si>
  <si>
    <t>汉庭酒店(昆明火车站店)</t>
  </si>
  <si>
    <t>秦倩</t>
  </si>
  <si>
    <t>190.00</t>
  </si>
  <si>
    <t>2023-01-11 13:29:11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</si>
</sst>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14</xdr:col>
      <xdr:colOff>104775</xdr:colOff>
      <xdr:row>54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191750" cy="5019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44944</v>
      </c>
      <c r="G2" s="6">
        <v>44945</v>
      </c>
      <c r="H2" s="4">
        <v>1</v>
      </c>
      <c r="I2" s="4">
        <v>1</v>
      </c>
      <c r="J2" s="4">
        <v>1</v>
      </c>
      <c r="K2" s="4" t="s">
        <v>30</v>
      </c>
      <c r="L2" s="4">
        <v>337.5</v>
      </c>
      <c r="M2" s="4">
        <v>337.5</v>
      </c>
      <c r="N2" s="4" t="s">
        <v>31</v>
      </c>
      <c r="O2" s="4" t="s">
        <v>32</v>
      </c>
      <c r="P2" s="4" t="s">
        <v>33</v>
      </c>
      <c r="Q2" s="4">
        <v>0</v>
      </c>
      <c r="R2" s="7">
        <v>44935</v>
      </c>
      <c r="S2" s="6">
        <v>44960</v>
      </c>
      <c r="T2" s="4" t="s">
        <v>34</v>
      </c>
      <c r="U2" s="4">
        <v>337.5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44944</v>
      </c>
      <c r="G3" s="6">
        <v>44945</v>
      </c>
      <c r="H3" s="4">
        <v>1</v>
      </c>
      <c r="I3" s="4">
        <v>1</v>
      </c>
      <c r="J3" s="4">
        <v>1</v>
      </c>
      <c r="K3" s="4" t="s">
        <v>30</v>
      </c>
      <c r="L3" s="4">
        <v>330</v>
      </c>
      <c r="M3" s="4">
        <v>330</v>
      </c>
      <c r="N3" s="4" t="s">
        <v>38</v>
      </c>
      <c r="O3" s="4" t="s">
        <v>32</v>
      </c>
      <c r="P3" s="4" t="s">
        <v>33</v>
      </c>
      <c r="Q3" s="4">
        <v>0</v>
      </c>
      <c r="R3" s="7">
        <v>44940</v>
      </c>
      <c r="S3" s="6">
        <v>44960</v>
      </c>
      <c r="T3" s="4" t="s">
        <v>34</v>
      </c>
      <c r="U3" s="4">
        <v>330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28</v>
      </c>
      <c r="E4" s="4" t="s">
        <v>40</v>
      </c>
      <c r="F4" s="6">
        <v>44944</v>
      </c>
      <c r="G4" s="6">
        <v>44945</v>
      </c>
      <c r="H4" s="4">
        <v>1</v>
      </c>
      <c r="I4" s="4">
        <v>1</v>
      </c>
      <c r="J4" s="4">
        <v>1</v>
      </c>
      <c r="K4" s="4" t="s">
        <v>30</v>
      </c>
      <c r="L4" s="4">
        <v>308</v>
      </c>
      <c r="M4" s="4">
        <v>308</v>
      </c>
      <c r="N4" s="4" t="s">
        <v>41</v>
      </c>
      <c r="O4" s="4" t="s">
        <v>32</v>
      </c>
      <c r="P4" s="4" t="s">
        <v>33</v>
      </c>
      <c r="Q4" s="4">
        <v>0</v>
      </c>
      <c r="R4" s="7">
        <v>44941</v>
      </c>
      <c r="S4" s="6">
        <v>44960</v>
      </c>
      <c r="T4" s="4" t="s">
        <v>34</v>
      </c>
      <c r="U4" s="4">
        <v>308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44944</v>
      </c>
      <c r="G5" s="6">
        <v>44945</v>
      </c>
      <c r="H5" s="4">
        <v>2</v>
      </c>
      <c r="I5" s="4">
        <v>1</v>
      </c>
      <c r="J5" s="4">
        <v>2</v>
      </c>
      <c r="K5" s="4" t="s">
        <v>30</v>
      </c>
      <c r="L5" s="4">
        <v>770</v>
      </c>
      <c r="M5" s="4">
        <v>770</v>
      </c>
      <c r="N5" s="4" t="s">
        <v>45</v>
      </c>
      <c r="O5" s="4" t="s">
        <v>32</v>
      </c>
      <c r="P5" s="4" t="s">
        <v>33</v>
      </c>
      <c r="Q5" s="4">
        <v>0</v>
      </c>
      <c r="R5" s="7">
        <v>44942</v>
      </c>
      <c r="S5" s="6">
        <v>44960</v>
      </c>
      <c r="T5" s="4" t="s">
        <v>34</v>
      </c>
      <c r="U5" s="4">
        <v>770</v>
      </c>
      <c r="V5" s="4">
        <v>0</v>
      </c>
      <c r="W5" s="4">
        <v>0</v>
      </c>
      <c r="X5" s="4" t="s">
        <v>35</v>
      </c>
      <c r="Y5" s="4" t="s">
        <v>46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28</v>
      </c>
      <c r="E6" s="4" t="s">
        <v>37</v>
      </c>
      <c r="F6" s="6">
        <v>44944</v>
      </c>
      <c r="G6" s="6">
        <v>44945</v>
      </c>
      <c r="H6" s="4">
        <v>1</v>
      </c>
      <c r="I6" s="4">
        <v>1</v>
      </c>
      <c r="J6" s="4">
        <v>1</v>
      </c>
      <c r="K6" s="4" t="s">
        <v>30</v>
      </c>
      <c r="L6" s="4">
        <v>366</v>
      </c>
      <c r="M6" s="4">
        <v>366</v>
      </c>
      <c r="N6" s="4" t="s">
        <v>48</v>
      </c>
      <c r="O6" s="4" t="s">
        <v>32</v>
      </c>
      <c r="P6" s="4" t="s">
        <v>33</v>
      </c>
      <c r="Q6" s="4">
        <v>0</v>
      </c>
      <c r="R6" s="7">
        <v>44942</v>
      </c>
      <c r="S6" s="6">
        <v>44960</v>
      </c>
      <c r="T6" s="4" t="s">
        <v>34</v>
      </c>
      <c r="U6" s="4">
        <v>366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28</v>
      </c>
      <c r="E7" s="4" t="s">
        <v>37</v>
      </c>
      <c r="F7" s="6">
        <v>44944</v>
      </c>
      <c r="G7" s="6">
        <v>44945</v>
      </c>
      <c r="H7" s="4">
        <v>2</v>
      </c>
      <c r="I7" s="4">
        <v>1</v>
      </c>
      <c r="J7" s="4">
        <v>2</v>
      </c>
      <c r="K7" s="4" t="s">
        <v>30</v>
      </c>
      <c r="L7" s="4">
        <v>683.2</v>
      </c>
      <c r="M7" s="4">
        <v>683.2</v>
      </c>
      <c r="N7" s="4" t="s">
        <v>50</v>
      </c>
      <c r="O7" s="4" t="s">
        <v>32</v>
      </c>
      <c r="P7" s="4" t="s">
        <v>33</v>
      </c>
      <c r="Q7" s="4">
        <v>0</v>
      </c>
      <c r="R7" s="7">
        <v>44943</v>
      </c>
      <c r="S7" s="6">
        <v>44960</v>
      </c>
      <c r="T7" s="4" t="s">
        <v>34</v>
      </c>
      <c r="U7" s="4">
        <v>683.2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51</v>
      </c>
      <c r="B8" s="4" t="s">
        <v>26</v>
      </c>
      <c r="C8" s="4" t="s">
        <v>27</v>
      </c>
      <c r="D8" s="4" t="s">
        <v>28</v>
      </c>
      <c r="E8" s="4" t="s">
        <v>52</v>
      </c>
      <c r="F8" s="6">
        <v>44944</v>
      </c>
      <c r="G8" s="6">
        <v>44945</v>
      </c>
      <c r="H8" s="4">
        <v>2</v>
      </c>
      <c r="I8" s="4">
        <v>1</v>
      </c>
      <c r="J8" s="4">
        <v>2</v>
      </c>
      <c r="K8" s="4" t="s">
        <v>30</v>
      </c>
      <c r="L8" s="4">
        <v>666.4</v>
      </c>
      <c r="M8" s="4">
        <v>666.4</v>
      </c>
      <c r="N8" s="4" t="s">
        <v>53</v>
      </c>
      <c r="O8" s="4" t="s">
        <v>32</v>
      </c>
      <c r="P8" s="4" t="s">
        <v>33</v>
      </c>
      <c r="Q8" s="4">
        <v>0</v>
      </c>
      <c r="R8" s="7">
        <v>44943</v>
      </c>
      <c r="S8" s="6">
        <v>44960</v>
      </c>
      <c r="T8" s="4" t="s">
        <v>34</v>
      </c>
      <c r="U8" s="4">
        <v>666.4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54</v>
      </c>
      <c r="B9" s="4" t="s">
        <v>26</v>
      </c>
      <c r="C9" s="4" t="s">
        <v>27</v>
      </c>
      <c r="D9" s="4" t="s">
        <v>55</v>
      </c>
      <c r="E9" s="4" t="s">
        <v>56</v>
      </c>
      <c r="F9" s="6">
        <v>44944</v>
      </c>
      <c r="G9" s="6">
        <v>44945</v>
      </c>
      <c r="H9" s="4">
        <v>1</v>
      </c>
      <c r="I9" s="4">
        <v>1</v>
      </c>
      <c r="J9" s="4">
        <v>1</v>
      </c>
      <c r="K9" s="4" t="s">
        <v>30</v>
      </c>
      <c r="L9" s="4">
        <v>163.2</v>
      </c>
      <c r="M9" s="4">
        <v>163.2</v>
      </c>
      <c r="N9" s="4" t="s">
        <v>57</v>
      </c>
      <c r="O9" s="4" t="s">
        <v>32</v>
      </c>
      <c r="P9" s="4" t="s">
        <v>33</v>
      </c>
      <c r="Q9" s="4">
        <v>0</v>
      </c>
      <c r="R9" s="7">
        <v>44944</v>
      </c>
      <c r="S9" s="6">
        <v>44960</v>
      </c>
      <c r="T9" s="4" t="s">
        <v>34</v>
      </c>
      <c r="U9" s="4">
        <v>163.2</v>
      </c>
      <c r="V9" s="4">
        <v>0</v>
      </c>
      <c r="W9" s="4">
        <v>0</v>
      </c>
      <c r="X9" s="4" t="s">
        <v>58</v>
      </c>
      <c r="Y9" s="4" t="s">
        <v>35</v>
      </c>
    </row>
    <row r="10" s="4" customFormat="1" spans="1:25">
      <c r="A10" s="4" t="s">
        <v>59</v>
      </c>
      <c r="B10" s="4" t="s">
        <v>26</v>
      </c>
      <c r="C10" s="4" t="s">
        <v>27</v>
      </c>
      <c r="D10" s="4" t="s">
        <v>43</v>
      </c>
      <c r="E10" s="4" t="s">
        <v>60</v>
      </c>
      <c r="F10" s="6">
        <v>44944</v>
      </c>
      <c r="G10" s="6">
        <v>44945</v>
      </c>
      <c r="H10" s="4">
        <v>2</v>
      </c>
      <c r="I10" s="4">
        <v>1</v>
      </c>
      <c r="J10" s="4">
        <v>2</v>
      </c>
      <c r="K10" s="4" t="s">
        <v>30</v>
      </c>
      <c r="L10" s="4">
        <v>532</v>
      </c>
      <c r="M10" s="4">
        <v>532</v>
      </c>
      <c r="N10" s="4" t="s">
        <v>61</v>
      </c>
      <c r="O10" s="4" t="s">
        <v>32</v>
      </c>
      <c r="P10" s="4" t="s">
        <v>33</v>
      </c>
      <c r="Q10" s="4">
        <v>0</v>
      </c>
      <c r="R10" s="7">
        <v>44944</v>
      </c>
      <c r="S10" s="6">
        <v>44960</v>
      </c>
      <c r="T10" s="4" t="s">
        <v>34</v>
      </c>
      <c r="U10" s="4">
        <v>532</v>
      </c>
      <c r="V10" s="4">
        <v>0</v>
      </c>
      <c r="W10" s="4">
        <v>0</v>
      </c>
      <c r="X10" s="4" t="s">
        <v>35</v>
      </c>
      <c r="Y10" s="4" t="s">
        <v>62</v>
      </c>
    </row>
    <row r="11" s="4" customFormat="1" spans="1:25">
      <c r="A11" s="4" t="s">
        <v>54</v>
      </c>
      <c r="B11" s="4" t="s">
        <v>26</v>
      </c>
      <c r="C11" s="4" t="s">
        <v>63</v>
      </c>
      <c r="D11" s="4" t="s">
        <v>55</v>
      </c>
      <c r="E11" s="4" t="s">
        <v>56</v>
      </c>
      <c r="F11" s="6">
        <v>44944</v>
      </c>
      <c r="G11" s="6">
        <v>44945</v>
      </c>
      <c r="H11" s="4">
        <v>1</v>
      </c>
      <c r="I11" s="4">
        <v>1</v>
      </c>
      <c r="J11" s="4">
        <v>1</v>
      </c>
      <c r="K11" s="4" t="s">
        <v>30</v>
      </c>
      <c r="L11" s="4">
        <v>-163.2</v>
      </c>
      <c r="M11" s="4">
        <v>-163.2</v>
      </c>
      <c r="N11" s="4" t="s">
        <v>57</v>
      </c>
      <c r="O11" s="4" t="s">
        <v>32</v>
      </c>
      <c r="P11" s="4" t="s">
        <v>33</v>
      </c>
      <c r="Q11" s="4">
        <v>0</v>
      </c>
      <c r="R11" s="7">
        <v>44944</v>
      </c>
      <c r="S11" s="6">
        <v>44960</v>
      </c>
      <c r="T11" s="4" t="s">
        <v>34</v>
      </c>
      <c r="U11" s="4">
        <v>-163.2</v>
      </c>
      <c r="V11" s="4">
        <v>0</v>
      </c>
      <c r="W11" s="4">
        <v>0</v>
      </c>
      <c r="X11" s="4" t="s">
        <v>58</v>
      </c>
      <c r="Y1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"/>
  <sheetViews>
    <sheetView tabSelected="1" workbookViewId="0">
      <selection activeCell="E22" sqref="E22"/>
    </sheetView>
  </sheetViews>
  <sheetFormatPr defaultColWidth="9" defaultRowHeight="13.5"/>
  <cols>
    <col min="1" max="1" width="12.625" style="4"/>
    <col min="2" max="3" width="10.375" style="4"/>
    <col min="4" max="1637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E1" s="4"/>
      <c r="F1" s="4"/>
      <c r="G1" s="4"/>
      <c r="H1" s="4" t="s">
        <v>64</v>
      </c>
    </row>
    <row r="2" s="4" customFormat="1" spans="1:10">
      <c r="A2" s="8" t="s">
        <v>65</v>
      </c>
      <c r="B2" s="6">
        <v>44944</v>
      </c>
      <c r="C2" s="6">
        <v>44945</v>
      </c>
      <c r="D2" s="4">
        <v>337.5</v>
      </c>
      <c r="E2" s="4">
        <v>337.5</v>
      </c>
      <c r="F2" s="9" t="s">
        <v>66</v>
      </c>
      <c r="G2" s="4">
        <f>D2-E2</f>
        <v>0</v>
      </c>
      <c r="H2" s="4" t="str">
        <f>$H$1&amp;F2</f>
        <v>，202301091137250025</v>
      </c>
      <c r="I2" s="7" t="e">
        <f>VLOOKUP(A2,HOP!A:U,21,0)</f>
        <v>#N/A</v>
      </c>
      <c r="J2" s="4">
        <v>1.9</v>
      </c>
    </row>
    <row r="3" s="4" customFormat="1" spans="1:10">
      <c r="A3" s="8" t="s">
        <v>67</v>
      </c>
      <c r="B3" s="6">
        <v>44944</v>
      </c>
      <c r="C3" s="6">
        <v>44945</v>
      </c>
      <c r="D3" s="4">
        <v>330</v>
      </c>
      <c r="E3" s="4">
        <v>330</v>
      </c>
      <c r="F3" s="9" t="s">
        <v>68</v>
      </c>
      <c r="G3" s="4">
        <f t="shared" ref="G3:G10" si="0">D3-E3</f>
        <v>0</v>
      </c>
      <c r="H3" s="4" t="str">
        <f t="shared" ref="H3:H10" si="1">$H$1&amp;F3</f>
        <v>，202301142103460071</v>
      </c>
      <c r="I3" s="7" t="e">
        <f>VLOOKUP(A3,HOP!A:U,21,0)</f>
        <v>#N/A</v>
      </c>
      <c r="J3" s="4">
        <v>1.14</v>
      </c>
    </row>
    <row r="4" s="4" customFormat="1" spans="1:10">
      <c r="A4" s="8" t="s">
        <v>69</v>
      </c>
      <c r="B4" s="6">
        <v>44944</v>
      </c>
      <c r="C4" s="6">
        <v>44945</v>
      </c>
      <c r="D4" s="4">
        <v>308</v>
      </c>
      <c r="E4" s="4">
        <v>308</v>
      </c>
      <c r="F4" s="9" t="s">
        <v>70</v>
      </c>
      <c r="G4" s="4">
        <f t="shared" si="0"/>
        <v>0</v>
      </c>
      <c r="H4" s="4" t="str">
        <f t="shared" si="1"/>
        <v>，202301152031140071</v>
      </c>
      <c r="I4" s="7" t="e">
        <f>VLOOKUP(A4,HOP!A:U,21,0)</f>
        <v>#N/A</v>
      </c>
      <c r="J4" s="4">
        <v>1.15</v>
      </c>
    </row>
    <row r="5" s="4" customFormat="1" spans="1:10">
      <c r="A5" s="8" t="s">
        <v>71</v>
      </c>
      <c r="B5" s="6">
        <v>44944</v>
      </c>
      <c r="C5" s="6">
        <v>44945</v>
      </c>
      <c r="D5" s="4">
        <v>770</v>
      </c>
      <c r="E5" s="4">
        <v>770</v>
      </c>
      <c r="F5" s="9" t="s">
        <v>72</v>
      </c>
      <c r="G5" s="4">
        <f t="shared" si="0"/>
        <v>0</v>
      </c>
      <c r="H5" s="4" t="str">
        <f t="shared" si="1"/>
        <v>，202301162146060034</v>
      </c>
      <c r="I5" s="7" t="e">
        <f>VLOOKUP(A5,HOP!A:U,21,0)</f>
        <v>#N/A</v>
      </c>
      <c r="J5" s="4">
        <v>1.16</v>
      </c>
    </row>
    <row r="6" s="4" customFormat="1" spans="1:10">
      <c r="A6" s="8" t="s">
        <v>73</v>
      </c>
      <c r="B6" s="6">
        <v>44944</v>
      </c>
      <c r="C6" s="6">
        <v>44945</v>
      </c>
      <c r="D6" s="4">
        <v>366</v>
      </c>
      <c r="E6" s="4">
        <v>366</v>
      </c>
      <c r="F6" s="9" t="s">
        <v>74</v>
      </c>
      <c r="G6" s="4">
        <f t="shared" si="0"/>
        <v>0</v>
      </c>
      <c r="H6" s="4" t="str">
        <f t="shared" si="1"/>
        <v>，202301162310440034</v>
      </c>
      <c r="I6" s="7" t="e">
        <f>VLOOKUP(A6,HOP!A:U,21,0)</f>
        <v>#N/A</v>
      </c>
      <c r="J6" s="4">
        <v>1.16</v>
      </c>
    </row>
    <row r="7" s="4" customFormat="1" spans="1:10">
      <c r="A7" s="8" t="s">
        <v>75</v>
      </c>
      <c r="B7" s="6">
        <v>44944</v>
      </c>
      <c r="C7" s="6">
        <v>44945</v>
      </c>
      <c r="D7" s="4">
        <v>683.2</v>
      </c>
      <c r="E7" s="4">
        <v>683.2</v>
      </c>
      <c r="F7" s="9" t="s">
        <v>76</v>
      </c>
      <c r="G7" s="4">
        <f t="shared" si="0"/>
        <v>0</v>
      </c>
      <c r="H7" s="4" t="str">
        <f t="shared" si="1"/>
        <v>，202301171756220068</v>
      </c>
      <c r="I7" s="7" t="e">
        <f>VLOOKUP(A7,HOP!A:U,21,0)</f>
        <v>#N/A</v>
      </c>
      <c r="J7" s="4">
        <v>1.17</v>
      </c>
    </row>
    <row r="8" s="4" customFormat="1" spans="1:10">
      <c r="A8" s="8" t="s">
        <v>77</v>
      </c>
      <c r="B8" s="6">
        <v>44944</v>
      </c>
      <c r="C8" s="6">
        <v>44945</v>
      </c>
      <c r="D8" s="4">
        <v>666.4</v>
      </c>
      <c r="E8" s="4">
        <v>666.4</v>
      </c>
      <c r="F8" s="9" t="s">
        <v>78</v>
      </c>
      <c r="G8" s="4">
        <f t="shared" si="0"/>
        <v>0</v>
      </c>
      <c r="H8" s="4" t="str">
        <f t="shared" si="1"/>
        <v>，202301171749320020</v>
      </c>
      <c r="I8" s="7" t="e">
        <f>VLOOKUP(A8,HOP!A:U,21,0)</f>
        <v>#N/A</v>
      </c>
      <c r="J8" s="4">
        <v>1.17</v>
      </c>
    </row>
    <row r="9" s="4" customFormat="1" hidden="1" spans="1:9">
      <c r="A9" s="5">
        <v>999222256803640</v>
      </c>
      <c r="B9" s="6">
        <v>44944</v>
      </c>
      <c r="C9" s="6">
        <v>44945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7" t="e">
        <f>VLOOKUP(A9,HOP!A:U,21,0)</f>
        <v>#N/A</v>
      </c>
    </row>
    <row r="10" s="4" customFormat="1" spans="1:10">
      <c r="A10" s="8" t="s">
        <v>79</v>
      </c>
      <c r="B10" s="6">
        <v>44944</v>
      </c>
      <c r="C10" s="6">
        <v>44945</v>
      </c>
      <c r="D10" s="4">
        <v>532</v>
      </c>
      <c r="E10" s="4">
        <v>532</v>
      </c>
      <c r="F10" s="9" t="s">
        <v>80</v>
      </c>
      <c r="G10" s="4">
        <f t="shared" si="0"/>
        <v>0</v>
      </c>
      <c r="H10" s="4" t="str">
        <f t="shared" si="1"/>
        <v>，202301181218180034</v>
      </c>
      <c r="I10" s="7" t="e">
        <f>VLOOKUP(A10,HOP!A:U,21,0)</f>
        <v>#N/A</v>
      </c>
      <c r="J10" s="4">
        <v>1.18</v>
      </c>
    </row>
    <row r="12" spans="4:4">
      <c r="D12" s="4">
        <f>SUM(D2:D11)</f>
        <v>3993.1</v>
      </c>
    </row>
    <row r="20" spans="1:1">
      <c r="A20" s="4" t="s">
        <v>81</v>
      </c>
    </row>
    <row r="21" spans="1:1">
      <c r="A21" s="4" t="s">
        <v>82</v>
      </c>
    </row>
    <row r="22" spans="1:1">
      <c r="A22" s="4" t="s">
        <v>83</v>
      </c>
    </row>
  </sheetData>
  <autoFilter ref="A1:XFD12">
    <filterColumn colId="3">
      <filters blank="1">
        <filter val="330"/>
        <filter val="770"/>
        <filter val="3993.1"/>
        <filter val="532"/>
        <filter val="683.2"/>
        <filter val="666.4"/>
        <filter val="337.5"/>
        <filter val="366"/>
        <filter val="3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C38" sqref="C38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84</v>
      </c>
      <c r="B1" s="2" t="s">
        <v>85</v>
      </c>
      <c r="C1" s="2" t="s">
        <v>86</v>
      </c>
      <c r="D1" s="2" t="s">
        <v>87</v>
      </c>
      <c r="E1" s="2" t="s">
        <v>13</v>
      </c>
      <c r="F1" s="2" t="s">
        <v>5</v>
      </c>
      <c r="G1" s="2" t="s">
        <v>6</v>
      </c>
      <c r="H1" s="2" t="s">
        <v>88</v>
      </c>
      <c r="I1" s="2" t="s">
        <v>89</v>
      </c>
      <c r="J1" s="2" t="s">
        <v>90</v>
      </c>
      <c r="K1" s="2" t="s">
        <v>91</v>
      </c>
      <c r="L1" s="2" t="s">
        <v>92</v>
      </c>
      <c r="M1" s="2" t="s">
        <v>93</v>
      </c>
      <c r="N1" s="2" t="s">
        <v>94</v>
      </c>
      <c r="O1" s="2" t="s">
        <v>95</v>
      </c>
      <c r="P1" s="2" t="s">
        <v>96</v>
      </c>
      <c r="Q1" s="2" t="s">
        <v>97</v>
      </c>
      <c r="R1" s="2" t="s">
        <v>98</v>
      </c>
      <c r="S1" s="2" t="s">
        <v>99</v>
      </c>
      <c r="T1" s="2" t="s">
        <v>100</v>
      </c>
      <c r="U1" s="2" t="s">
        <v>101</v>
      </c>
      <c r="V1" s="2" t="s">
        <v>102</v>
      </c>
    </row>
    <row r="2" s="1" customFormat="1" spans="1:22">
      <c r="A2" s="3">
        <v>999222264274483</v>
      </c>
      <c r="B2" s="1" t="s">
        <v>103</v>
      </c>
      <c r="C2" s="1" t="s">
        <v>104</v>
      </c>
      <c r="D2" s="1" t="s">
        <v>105</v>
      </c>
      <c r="E2" s="1" t="s">
        <v>106</v>
      </c>
      <c r="F2" s="1" t="s">
        <v>103</v>
      </c>
      <c r="G2" s="1" t="s">
        <v>107</v>
      </c>
      <c r="H2" s="1" t="s">
        <v>108</v>
      </c>
      <c r="I2" s="1" t="s">
        <v>109</v>
      </c>
      <c r="J2" s="1" t="s">
        <v>110</v>
      </c>
      <c r="K2" s="1" t="s">
        <v>109</v>
      </c>
      <c r="L2" s="1" t="s">
        <v>109</v>
      </c>
      <c r="M2" s="1" t="s">
        <v>111</v>
      </c>
      <c r="N2" s="1" t="s">
        <v>111</v>
      </c>
      <c r="O2" s="1" t="s">
        <v>112</v>
      </c>
      <c r="P2" s="1" t="s">
        <v>113</v>
      </c>
      <c r="Q2" s="1" t="s">
        <v>114</v>
      </c>
      <c r="R2" s="1" t="s">
        <v>115</v>
      </c>
      <c r="S2" s="1" t="s">
        <v>116</v>
      </c>
      <c r="T2" s="1" t="s">
        <v>117</v>
      </c>
      <c r="U2" s="1" t="s">
        <v>118</v>
      </c>
      <c r="V2" s="1" t="s">
        <v>119</v>
      </c>
    </row>
    <row r="3" s="1" customFormat="1" spans="1:22">
      <c r="A3" s="3">
        <v>999222257086042</v>
      </c>
      <c r="B3" s="1" t="s">
        <v>103</v>
      </c>
      <c r="C3" s="1" t="s">
        <v>120</v>
      </c>
      <c r="D3" s="1" t="s">
        <v>121</v>
      </c>
      <c r="E3" s="1" t="s">
        <v>122</v>
      </c>
      <c r="F3" s="1" t="s">
        <v>103</v>
      </c>
      <c r="G3" s="1" t="s">
        <v>107</v>
      </c>
      <c r="H3" s="1" t="s">
        <v>108</v>
      </c>
      <c r="I3" s="1" t="s">
        <v>112</v>
      </c>
      <c r="J3" s="1" t="s">
        <v>110</v>
      </c>
      <c r="K3" s="1" t="s">
        <v>112</v>
      </c>
      <c r="L3" s="1" t="s">
        <v>112</v>
      </c>
      <c r="M3" s="1" t="s">
        <v>111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123</v>
      </c>
      <c r="S3" s="1" t="s">
        <v>116</v>
      </c>
      <c r="T3" s="1" t="s">
        <v>117</v>
      </c>
      <c r="U3" s="1" t="s">
        <v>118</v>
      </c>
      <c r="V3" s="1" t="s">
        <v>119</v>
      </c>
    </row>
    <row r="4" s="1" customFormat="1" spans="1:22">
      <c r="A4" s="3">
        <v>999222257086042</v>
      </c>
      <c r="B4" s="1" t="s">
        <v>103</v>
      </c>
      <c r="C4" s="1" t="s">
        <v>124</v>
      </c>
      <c r="D4" s="1" t="s">
        <v>121</v>
      </c>
      <c r="E4" s="1" t="s">
        <v>122</v>
      </c>
      <c r="F4" s="1" t="s">
        <v>103</v>
      </c>
      <c r="G4" s="1" t="s">
        <v>107</v>
      </c>
      <c r="H4" s="1" t="s">
        <v>108</v>
      </c>
      <c r="I4" s="1" t="s">
        <v>125</v>
      </c>
      <c r="J4" s="1" t="s">
        <v>110</v>
      </c>
      <c r="K4" s="1" t="s">
        <v>125</v>
      </c>
      <c r="L4" s="1" t="s">
        <v>125</v>
      </c>
      <c r="M4" s="1" t="s">
        <v>111</v>
      </c>
      <c r="N4" s="1" t="s">
        <v>111</v>
      </c>
      <c r="O4" s="1" t="s">
        <v>112</v>
      </c>
      <c r="P4" s="1" t="s">
        <v>113</v>
      </c>
      <c r="Q4" s="1" t="s">
        <v>114</v>
      </c>
      <c r="R4" s="1" t="s">
        <v>126</v>
      </c>
      <c r="S4" s="1" t="s">
        <v>116</v>
      </c>
      <c r="T4" s="1" t="s">
        <v>117</v>
      </c>
      <c r="U4" s="1" t="s">
        <v>118</v>
      </c>
      <c r="V4" s="1" t="s">
        <v>119</v>
      </c>
    </row>
    <row r="5" s="1" customFormat="1" spans="1:22">
      <c r="A5" s="3">
        <v>999222230748730</v>
      </c>
      <c r="B5" s="1" t="s">
        <v>127</v>
      </c>
      <c r="C5" s="1" t="s">
        <v>128</v>
      </c>
      <c r="D5" s="1" t="s">
        <v>129</v>
      </c>
      <c r="E5" s="1" t="s">
        <v>130</v>
      </c>
      <c r="F5" s="1" t="s">
        <v>103</v>
      </c>
      <c r="G5" s="1" t="s">
        <v>107</v>
      </c>
      <c r="H5" s="1" t="s">
        <v>108</v>
      </c>
      <c r="I5" s="1" t="s">
        <v>131</v>
      </c>
      <c r="J5" s="1" t="s">
        <v>110</v>
      </c>
      <c r="K5" s="1" t="s">
        <v>131</v>
      </c>
      <c r="L5" s="1" t="s">
        <v>131</v>
      </c>
      <c r="M5" s="1" t="s">
        <v>111</v>
      </c>
      <c r="N5" s="1" t="s">
        <v>111</v>
      </c>
      <c r="O5" s="1" t="s">
        <v>112</v>
      </c>
      <c r="P5" s="1" t="s">
        <v>113</v>
      </c>
      <c r="Q5" s="1" t="s">
        <v>114</v>
      </c>
      <c r="R5" s="1" t="s">
        <v>132</v>
      </c>
      <c r="S5" s="1" t="s">
        <v>116</v>
      </c>
      <c r="T5" s="1" t="s">
        <v>117</v>
      </c>
      <c r="U5" s="1" t="s">
        <v>118</v>
      </c>
      <c r="V5" s="1" t="s">
        <v>119</v>
      </c>
    </row>
    <row r="6" s="1" customFormat="1" spans="1:22">
      <c r="A6" s="3">
        <v>999222222151707</v>
      </c>
      <c r="B6" s="1" t="s">
        <v>127</v>
      </c>
      <c r="C6" s="1" t="s">
        <v>133</v>
      </c>
      <c r="D6" s="1" t="s">
        <v>134</v>
      </c>
      <c r="E6" s="1" t="s">
        <v>135</v>
      </c>
      <c r="F6" s="1" t="s">
        <v>103</v>
      </c>
      <c r="G6" s="1" t="s">
        <v>107</v>
      </c>
      <c r="H6" s="1" t="s">
        <v>108</v>
      </c>
      <c r="I6" s="1" t="s">
        <v>136</v>
      </c>
      <c r="J6" s="1" t="s">
        <v>110</v>
      </c>
      <c r="K6" s="1" t="s">
        <v>136</v>
      </c>
      <c r="L6" s="1" t="s">
        <v>136</v>
      </c>
      <c r="M6" s="1" t="s">
        <v>111</v>
      </c>
      <c r="N6" s="1" t="s">
        <v>111</v>
      </c>
      <c r="O6" s="1" t="s">
        <v>112</v>
      </c>
      <c r="P6" s="1" t="s">
        <v>113</v>
      </c>
      <c r="Q6" s="1" t="s">
        <v>114</v>
      </c>
      <c r="R6" s="1" t="s">
        <v>137</v>
      </c>
      <c r="S6" s="1" t="s">
        <v>116</v>
      </c>
      <c r="T6" s="1" t="s">
        <v>117</v>
      </c>
      <c r="U6" s="1" t="s">
        <v>118</v>
      </c>
      <c r="V6" s="1" t="s">
        <v>119</v>
      </c>
    </row>
    <row r="7" s="1" customFormat="1" spans="1:22">
      <c r="A7" s="3">
        <v>999222151301061</v>
      </c>
      <c r="B7" s="1" t="s">
        <v>138</v>
      </c>
      <c r="C7" s="1" t="s">
        <v>139</v>
      </c>
      <c r="D7" s="1" t="s">
        <v>140</v>
      </c>
      <c r="E7" s="1" t="s">
        <v>141</v>
      </c>
      <c r="F7" s="1" t="s">
        <v>103</v>
      </c>
      <c r="G7" s="1" t="s">
        <v>107</v>
      </c>
      <c r="H7" s="1" t="s">
        <v>108</v>
      </c>
      <c r="I7" s="1" t="s">
        <v>142</v>
      </c>
      <c r="J7" s="1" t="s">
        <v>110</v>
      </c>
      <c r="K7" s="1" t="s">
        <v>142</v>
      </c>
      <c r="L7" s="1" t="s">
        <v>142</v>
      </c>
      <c r="M7" s="1" t="s">
        <v>111</v>
      </c>
      <c r="N7" s="1" t="s">
        <v>111</v>
      </c>
      <c r="O7" s="1" t="s">
        <v>112</v>
      </c>
      <c r="P7" s="1" t="s">
        <v>113</v>
      </c>
      <c r="Q7" s="1" t="s">
        <v>114</v>
      </c>
      <c r="R7" s="1" t="s">
        <v>143</v>
      </c>
      <c r="S7" s="1" t="s">
        <v>116</v>
      </c>
      <c r="T7" s="1" t="s">
        <v>117</v>
      </c>
      <c r="U7" s="1" t="s">
        <v>118</v>
      </c>
      <c r="V7" s="1" t="s">
        <v>119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2023-02-03T01:21:02Z</dcterms:created>
  <dcterms:modified xsi:type="dcterms:W3CDTF">2023-02-03T01:35:41Z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AB35CAEB257A42739E3A047923D3EE1F</vt:lpwstr>
  </property>
  <property fmtid="{D5CDD505-2E9C-101B-9397-08002B2CF9AE}" pid="3" name="KSOProductBuildVer">
    <vt:lpwstr>2052-11.1.0.13703</vt:lpwstr>
  </property>
</Properties>
</file>