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</definedName>
  </definedNames>
  <calcPr calcId="144525"/>
</workbook>
</file>

<file path=xl/sharedStrings.xml><?xml version="1.0" encoding="utf-8"?>
<sst xmlns="http://schemas.openxmlformats.org/spreadsheetml/2006/main" count="1036" uniqueCount="355">
  <si>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</si>
  <si>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</si>
  <si>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</si>
  <si>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</si>
  <si>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</si>
  <si>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</si>
  <si>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</si>
  <si>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</si>
  <si>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</si>
  <si>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</si>
  <si>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</si>
  <si>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</si>
  <si>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</si>
  <si>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</si>
  <si>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</si>
  <si>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</si>
  <si>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</si>
  <si>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</si>
  <si>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</si>
  <si>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</si>
  <si>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</si>
  <si>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</si>
  <si>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</si>
  <si>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</si>
  <si>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</si>
  <si>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999222107709421	</t>
  </si>
  <si>
    <t>Ctrip</t>
  </si>
  <si>
    <t>正常</t>
  </si>
  <si>
    <t>[花莲]丽翔酒店连锁花莲馆(Hotel Les Champs Hualien)(82340198)</t>
  </si>
  <si>
    <t>花月和室两人房&lt;至多8间&gt;&lt;2人入住&gt;</t>
  </si>
  <si>
    <t>CNY</t>
  </si>
  <si>
    <t>WANG/HUIPING</t>
  </si>
  <si>
    <t>CA13744230204CNY</t>
  </si>
  <si>
    <t>未提现</t>
  </si>
  <si>
    <t>携程开票</t>
  </si>
  <si>
    <t xml:space="preserve">2928233	</t>
  </si>
  <si>
    <t xml:space="preserve">-1435198188	</t>
  </si>
  <si>
    <t xml:space="preserve">999222161845372	</t>
  </si>
  <si>
    <t>[新北]乌来淞吕温泉会馆(Wulai SungLyu Hot Spring Resort)(80941876)</t>
  </si>
  <si>
    <t>豪华双人间&lt;至多8间&gt;&lt;2人入住&gt;&lt;早餐&gt;</t>
  </si>
  <si>
    <t>TRAN/THIKHANHVAN</t>
  </si>
  <si>
    <t xml:space="preserve">2941839	</t>
  </si>
  <si>
    <t xml:space="preserve">	</t>
  </si>
  <si>
    <t xml:space="preserve">999222226482770	</t>
  </si>
  <si>
    <t>[台北]台北亚都丽致大饭店(The  Landis Taipei Hotel)(80941560)</t>
  </si>
  <si>
    <t>卓越大床房&lt;至多8间&gt;&lt;2人入住&gt;&lt;早餐&gt;</t>
  </si>
  <si>
    <t>Tun/Chien hao,Tun/Chien hao</t>
  </si>
  <si>
    <t xml:space="preserve">2953437	</t>
  </si>
  <si>
    <t xml:space="preserve">999222236793152	</t>
  </si>
  <si>
    <t>[上海]汉庭优佳酒店(上海中山公园延安路店)(93878182)</t>
  </si>
  <si>
    <t>高级大床房&lt;至多8间&gt;&lt;2人入住&gt;</t>
  </si>
  <si>
    <t>朱诗影</t>
  </si>
  <si>
    <t xml:space="preserve">2955358	</t>
  </si>
  <si>
    <t xml:space="preserve">R8916100106611808001	</t>
  </si>
  <si>
    <t xml:space="preserve">999222260511549	</t>
  </si>
  <si>
    <t>[勐海]西双版纳悦椿温泉度假酒店(66092126)</t>
  </si>
  <si>
    <t>傣韵大床房&lt;至多8间&gt;&lt;2人入住&gt;&lt;早餐&gt;</t>
  </si>
  <si>
    <t>王衍斌</t>
  </si>
  <si>
    <t xml:space="preserve">2960467	</t>
  </si>
  <si>
    <t xml:space="preserve">834129136	</t>
  </si>
  <si>
    <t xml:space="preserve">999222267660031	</t>
  </si>
  <si>
    <t>[东莞]东莞银丰花园酒店(93870782)</t>
  </si>
  <si>
    <t>特惠房&lt;至多8间&gt;&lt;2人入住&gt;</t>
  </si>
  <si>
    <t>杨琪琪</t>
  </si>
  <si>
    <t xml:space="preserve">2961602	</t>
  </si>
  <si>
    <t xml:space="preserve">Acknowledged	</t>
  </si>
  <si>
    <t xml:space="preserve">999222268708260	</t>
  </si>
  <si>
    <t>[高雄]高雄旅捷商务旅馆(LJ Hotel)(81210659)</t>
  </si>
  <si>
    <t>经济双人房(无窗)&lt;至多8间&gt;&lt;2人入住&gt;</t>
  </si>
  <si>
    <t>Shen/Hsiang chun</t>
  </si>
  <si>
    <t xml:space="preserve">2961918	</t>
  </si>
  <si>
    <t xml:space="preserve">01_63c8865d39806	</t>
  </si>
  <si>
    <t xml:space="preserve">999222271581816	</t>
  </si>
  <si>
    <t>[屏东]垦丁俪山林会馆(The Richforest Hotel - Kenting)(81210029)</t>
  </si>
  <si>
    <t>地中海精致双床房&lt;至多8间&gt;&lt;2人入住&gt;</t>
  </si>
  <si>
    <t>Chen/Yufang,Chen/Yufang</t>
  </si>
  <si>
    <t xml:space="preserve">2963091	</t>
  </si>
  <si>
    <t xml:space="preserve">RM144216365920230119	</t>
  </si>
  <si>
    <t xml:space="preserve">999222272025246	</t>
  </si>
  <si>
    <t>[道真]道真两江假日丽呈酒店(82807418)</t>
  </si>
  <si>
    <t>高级双床房&lt;至多8间&gt;&lt;90天内可预订&gt;&lt;2人入住&gt;&lt;早餐&gt;</t>
  </si>
  <si>
    <t>湛杰</t>
  </si>
  <si>
    <t xml:space="preserve">2963347	</t>
  </si>
  <si>
    <t xml:space="preserve">4010534	</t>
  </si>
  <si>
    <t xml:space="preserve">999222275851957	</t>
  </si>
  <si>
    <t>肖丽,万柳霞,万海波</t>
  </si>
  <si>
    <t xml:space="preserve">2963773	</t>
  </si>
  <si>
    <t xml:space="preserve">4011394	</t>
  </si>
  <si>
    <t xml:space="preserve">999222276543260	</t>
  </si>
  <si>
    <t>[北京]海友酒店(北京五棵松301医院店)(93871477)</t>
  </si>
  <si>
    <t>王金峰</t>
  </si>
  <si>
    <t xml:space="preserve">2963905	</t>
  </si>
  <si>
    <t xml:space="preserve">R9003148106866147001	</t>
  </si>
  <si>
    <t xml:space="preserve">999222276770795	</t>
  </si>
  <si>
    <t>袁悦</t>
  </si>
  <si>
    <t xml:space="preserve">2963941	</t>
  </si>
  <si>
    <t xml:space="preserve">4011760	</t>
  </si>
  <si>
    <t xml:space="preserve">999222278052303	</t>
  </si>
  <si>
    <t>[台北]台北凯统饭店(KDM HOTEL)(80941332)</t>
  </si>
  <si>
    <t>3人房&lt;至多8间&gt;&lt;2人入住&gt;</t>
  </si>
  <si>
    <t>Liao/Weilun,Liao/Weilun</t>
  </si>
  <si>
    <t xml:space="preserve">2964282	</t>
  </si>
  <si>
    <t xml:space="preserve">999222278139549	</t>
  </si>
  <si>
    <t>牟林</t>
  </si>
  <si>
    <t xml:space="preserve">2964296	</t>
  </si>
  <si>
    <t xml:space="preserve">4012534	</t>
  </si>
  <si>
    <t xml:space="preserve">999222248635923	</t>
  </si>
  <si>
    <t>[南投]南投四季微旅行会馆(Travel Light Hotel)(81210588)</t>
  </si>
  <si>
    <t>高级双人房&lt;至多8间&gt;&lt;2人入住&gt;</t>
  </si>
  <si>
    <t>KAN/KUNFENG</t>
  </si>
  <si>
    <t>CA13744230205CNY</t>
  </si>
  <si>
    <t xml:space="preserve">2957751	</t>
  </si>
  <si>
    <t xml:space="preserve">999222270991214	</t>
  </si>
  <si>
    <t>[台北]台北大仓久和大饭店(The Okura Prestige Taipei)(80941565)</t>
  </si>
  <si>
    <t>大仓菁英客房-大床&lt;至多8间&gt;&lt;2人入住&gt;</t>
  </si>
  <si>
    <t>SUN/TIENSHUI</t>
  </si>
  <si>
    <t xml:space="preserve">2962729	</t>
  </si>
  <si>
    <t xml:space="preserve">999222279633368	</t>
  </si>
  <si>
    <t>[香港]M1酒店(M1 Hotel)(77151759)</t>
  </si>
  <si>
    <t>标准客房&lt;至多8间&gt;&lt;2人入住&gt;</t>
  </si>
  <si>
    <t>WONG/SHEUNG CHI RICCI</t>
  </si>
  <si>
    <t xml:space="preserve">2964673	</t>
  </si>
  <si>
    <t xml:space="preserve">999222279961133	</t>
  </si>
  <si>
    <t>标准双人间&lt;至多8间&gt;&lt;2人入住&gt;&lt;早餐&gt;</t>
  </si>
  <si>
    <t>LIAO/ICHEN</t>
  </si>
  <si>
    <t xml:space="preserve">2964826	</t>
  </si>
  <si>
    <t xml:space="preserve">999222280908208	</t>
  </si>
  <si>
    <t>[嘉义市]嘉义HOTEL HI垂杨店(Hotel Hi - Chuiyang)(80941925)</t>
  </si>
  <si>
    <t>商务四人房&lt;至多8间&gt;&lt;2人入住&gt;</t>
  </si>
  <si>
    <t>HSU/PEILIN</t>
  </si>
  <si>
    <t xml:space="preserve">2965396	</t>
  </si>
  <si>
    <t xml:space="preserve">999222283389130	</t>
  </si>
  <si>
    <t>HSIAO/YUNGLIN</t>
  </si>
  <si>
    <t xml:space="preserve">2965601	</t>
  </si>
  <si>
    <t xml:space="preserve">RM144273694620230120	</t>
  </si>
  <si>
    <t xml:space="preserve">999222289306762	</t>
  </si>
  <si>
    <t>[高雄]高雄85璀璨旅店(85 Bright Hotel)(81210331)</t>
  </si>
  <si>
    <t>标准双人房&lt;2人入住&gt;</t>
  </si>
  <si>
    <t>Chen/Fei Chang,Chen/Fei Chang</t>
  </si>
  <si>
    <t xml:space="preserve">2966869	</t>
  </si>
  <si>
    <t xml:space="preserve">999222130015870	</t>
  </si>
  <si>
    <t>[昆明]汉庭酒店(昆明火车站店)(93874175)</t>
  </si>
  <si>
    <t>大床房&lt;至多8间&gt;&lt;2人入住&gt;</t>
  </si>
  <si>
    <t>蒋娜</t>
  </si>
  <si>
    <t>CA13744230206CNY</t>
  </si>
  <si>
    <t xml:space="preserve">2933399	</t>
  </si>
  <si>
    <t xml:space="preserve">R6500112105986027001	</t>
  </si>
  <si>
    <t xml:space="preserve">999222194032086	</t>
  </si>
  <si>
    <t>[台北]台北凯达大饭店(Caesar Metro Taipei)(80941669)</t>
  </si>
  <si>
    <t>精致双床房&lt;至多8间&gt;&lt;2人入住&gt;</t>
  </si>
  <si>
    <t>LEE/WANYU</t>
  </si>
  <si>
    <t xml:space="preserve">2948084	</t>
  </si>
  <si>
    <t xml:space="preserve">-1439255298	</t>
  </si>
  <si>
    <t xml:space="preserve">999222241648278	</t>
  </si>
  <si>
    <t>[西宁]汉庭优佳酒店(西宁唐道万达广场店)(93869749)</t>
  </si>
  <si>
    <t>豪华大床房&lt;至多8间&gt;&lt;2人入住&gt;</t>
  </si>
  <si>
    <t>公加</t>
  </si>
  <si>
    <t xml:space="preserve">2956723	</t>
  </si>
  <si>
    <t xml:space="preserve">R9003151106666384001	</t>
  </si>
  <si>
    <t>取消</t>
  </si>
  <si>
    <t xml:space="preserve">999222260285739	</t>
  </si>
  <si>
    <t>[香港]香港北角M1酒店(M1 Hotel North Point)(80247084)</t>
  </si>
  <si>
    <t>行政房&lt;至多8间&gt;&lt;2人入住&gt;</t>
  </si>
  <si>
    <t>WU/XIAOFANG</t>
  </si>
  <si>
    <t xml:space="preserve">2960348	</t>
  </si>
  <si>
    <t xml:space="preserve">999222275824818	</t>
  </si>
  <si>
    <t>[葫芦岛]格林豪泰智选酒店(葫芦岛客运总站店)(80247758)</t>
  </si>
  <si>
    <t>双床房&lt;至多8间&gt;&lt;2人入住&gt;</t>
  </si>
  <si>
    <t>黄平</t>
  </si>
  <si>
    <t xml:space="preserve">2963770	</t>
  </si>
  <si>
    <t xml:space="preserve">(GRT)82190248;	</t>
  </si>
  <si>
    <t xml:space="preserve">999222277043242	</t>
  </si>
  <si>
    <t>Chen/Hsiu jung,Chen/Hsiu jung</t>
  </si>
  <si>
    <t xml:space="preserve">2964013	</t>
  </si>
  <si>
    <t xml:space="preserve">RM144226655520230119	</t>
  </si>
  <si>
    <t xml:space="preserve">999222290085033	</t>
  </si>
  <si>
    <t>[广州]广州宾馆(93872138)</t>
  </si>
  <si>
    <t>广府粤韵双床房&lt;至多8间&gt;&lt;2人入住&gt;</t>
  </si>
  <si>
    <t>葛晶晶</t>
  </si>
  <si>
    <t xml:space="preserve">2967027	</t>
  </si>
  <si>
    <t xml:space="preserve">(LNG)6335119;	</t>
  </si>
  <si>
    <t xml:space="preserve">999222296003810	</t>
  </si>
  <si>
    <t>[济南]汉庭酒店(济南千佛山店)(93870719)</t>
  </si>
  <si>
    <t>颜士政</t>
  </si>
  <si>
    <t xml:space="preserve">2968277	</t>
  </si>
  <si>
    <t xml:space="preserve">R2500016107023407001	</t>
  </si>
  <si>
    <t xml:space="preserve">999222296946435	</t>
  </si>
  <si>
    <t>WANG/Zhihao</t>
  </si>
  <si>
    <t xml:space="preserve">2968559	</t>
  </si>
  <si>
    <t>，</t>
  </si>
  <si>
    <t>16625 CNY</t>
  </si>
  <si>
    <t>A230206092118481</t>
  </si>
  <si>
    <t>总计：16625元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</si>
  <si>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</si>
  <si>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</si>
  <si>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</si>
  <si>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</si>
  <si>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</si>
  <si>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</si>
  <si>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</si>
  <si>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</si>
  <si>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</si>
  <si>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</si>
  <si>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</si>
  <si>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</si>
  <si>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</si>
  <si>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</si>
  <si>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</si>
  <si>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</si>
  <si>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</si>
  <si>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</si>
  <si>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</si>
  <si>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2023-01-21</t>
  </si>
  <si>
    <t>2968559</t>
  </si>
  <si>
    <t>香港北角M1酒店</t>
  </si>
  <si>
    <t>WANG Zhihao</t>
  </si>
  <si>
    <t>2023-01-22</t>
  </si>
  <si>
    <t>退房日月结</t>
  </si>
  <si>
    <t>286.00</t>
  </si>
  <si>
    <t>RMB</t>
  </si>
  <si>
    <t>0</t>
  </si>
  <si>
    <t>0.00</t>
  </si>
  <si>
    <t>携程汇登国内直连</t>
  </si>
  <si>
    <t>01.011264</t>
  </si>
  <si>
    <t>2023-01-21 19:12:52</t>
  </si>
  <si>
    <t>否</t>
  </si>
  <si>
    <t>广州汇登信息科技有限公司</t>
  </si>
  <si>
    <t>直连</t>
  </si>
  <si>
    <t>中国</t>
  </si>
  <si>
    <t>2968277</t>
  </si>
  <si>
    <t>汉庭酒店(济南千佛山店)</t>
  </si>
  <si>
    <t>159.00</t>
  </si>
  <si>
    <t>2023-01-21 16:43:29</t>
  </si>
  <si>
    <t>2967027</t>
  </si>
  <si>
    <t>广州宾馆</t>
  </si>
  <si>
    <t>596.00</t>
  </si>
  <si>
    <t>2023-01-21 00:48:00</t>
  </si>
  <si>
    <t>2023-01-20</t>
  </si>
  <si>
    <t>2966869</t>
  </si>
  <si>
    <t>高雄85璀璨旅店</t>
  </si>
  <si>
    <t>Chen Fei Chang,Chen Fei Chang</t>
  </si>
  <si>
    <t>172.00</t>
  </si>
  <si>
    <t>2023-01-20 23:10:22</t>
  </si>
  <si>
    <t>2965601</t>
  </si>
  <si>
    <t>垦丁俪山林会馆</t>
  </si>
  <si>
    <t>HSIAO YUNGLIN</t>
  </si>
  <si>
    <t>223.00</t>
  </si>
  <si>
    <t>2023-01-20 14:28:10</t>
  </si>
  <si>
    <t>2965396</t>
  </si>
  <si>
    <t>嘉义HOTEL HI垂杨店</t>
  </si>
  <si>
    <t>HSU PEILIN</t>
  </si>
  <si>
    <t>659.00</t>
  </si>
  <si>
    <t>2023-01-20 13:03:43</t>
  </si>
  <si>
    <t>2964826</t>
  </si>
  <si>
    <t>乌来淞吕温泉会馆</t>
  </si>
  <si>
    <t>LIAO ICHEN</t>
  </si>
  <si>
    <t>915.00</t>
  </si>
  <si>
    <t>2023-01-20 08:35:39</t>
  </si>
  <si>
    <t>2964673</t>
  </si>
  <si>
    <t>M1酒店</t>
  </si>
  <si>
    <t>WONG SHEUNG CHI RICCI</t>
  </si>
  <si>
    <t>211.00</t>
  </si>
  <si>
    <t>2023-01-20 04:26:12</t>
  </si>
  <si>
    <t>2023-01-19</t>
  </si>
  <si>
    <t>2964296</t>
  </si>
  <si>
    <t>道真两江假日丽呈酒店</t>
  </si>
  <si>
    <t>247.00</t>
  </si>
  <si>
    <t>2023-01-19 23:12:11</t>
  </si>
  <si>
    <t>2964282</t>
  </si>
  <si>
    <t>台北凯统饭店</t>
  </si>
  <si>
    <t>Liao Weilun,Liao Weilun</t>
  </si>
  <si>
    <t>514.00</t>
  </si>
  <si>
    <t>2023-01-19 23:10:52</t>
  </si>
  <si>
    <t>2964013</t>
  </si>
  <si>
    <t>Chen Hsiu jung,Chen Hsiu jung</t>
  </si>
  <si>
    <t>593.00</t>
  </si>
  <si>
    <t>2023-01-19 21:37:54</t>
  </si>
  <si>
    <t>2963941</t>
  </si>
  <si>
    <t>2023-01-19 21:14:41</t>
  </si>
  <si>
    <t>2963905</t>
  </si>
  <si>
    <t>海友酒店(北京五棵松301医院店)</t>
  </si>
  <si>
    <t>2023-01-19 21:02:29</t>
  </si>
  <si>
    <t>2963773</t>
  </si>
  <si>
    <t>741.00</t>
  </si>
  <si>
    <t>2023-01-19 20:23:20</t>
  </si>
  <si>
    <t>2963770</t>
  </si>
  <si>
    <t>格林豪泰智选酒店(葫芦岛客运总站店)</t>
  </si>
  <si>
    <t>362.00</t>
  </si>
  <si>
    <t>2023-01-19 20:21:19</t>
  </si>
  <si>
    <t>2963347</t>
  </si>
  <si>
    <t>2023-01-19 17:42:53</t>
  </si>
  <si>
    <t>2963091</t>
  </si>
  <si>
    <t>Chen Yufang,Chen Yufang</t>
  </si>
  <si>
    <t>222.00</t>
  </si>
  <si>
    <t>2023-01-19 16:08:04</t>
  </si>
  <si>
    <t>2962729</t>
  </si>
  <si>
    <t>台北大仓久和大饭店</t>
  </si>
  <si>
    <t>SUN TIENSHUI</t>
  </si>
  <si>
    <t>3043.00</t>
  </si>
  <si>
    <t>2023-01-19 14:06:55</t>
  </si>
  <si>
    <t>2961918</t>
  </si>
  <si>
    <t>旅捷商旅</t>
  </si>
  <si>
    <t>Shen Hsiang chun</t>
  </si>
  <si>
    <t>183.00</t>
  </si>
  <si>
    <t>2023-01-19 07:52:30</t>
  </si>
  <si>
    <t>2961602</t>
  </si>
  <si>
    <t>东莞银丰花园酒店</t>
  </si>
  <si>
    <t>190.00</t>
  </si>
  <si>
    <t>2023-01-19 01:34:18</t>
  </si>
  <si>
    <t>2023-01-18</t>
  </si>
  <si>
    <t>2960467</t>
  </si>
  <si>
    <t>西双版纳悦椿温泉度假酒店</t>
  </si>
  <si>
    <t>902.00</t>
  </si>
  <si>
    <t>2023-01-18 18:13:28</t>
  </si>
  <si>
    <t>2960348</t>
  </si>
  <si>
    <t>WU XIAOFANG</t>
  </si>
  <si>
    <t>894.00</t>
  </si>
  <si>
    <t>2023-01-18 17:29:26</t>
  </si>
  <si>
    <t>2023-01-17</t>
  </si>
  <si>
    <t>2957751</t>
  </si>
  <si>
    <t>南投四季微旅行会馆</t>
  </si>
  <si>
    <t>KAN KUNFENG</t>
  </si>
  <si>
    <t>331.00</t>
  </si>
  <si>
    <t>2023-01-17 20:00:30</t>
  </si>
  <si>
    <t>2023-01-16</t>
  </si>
  <si>
    <t>2955358</t>
  </si>
  <si>
    <t>汉庭优佳酒店(上海中山公园延安路店)</t>
  </si>
  <si>
    <t>512.00</t>
  </si>
  <si>
    <t>2023-01-16 22:23:30</t>
  </si>
  <si>
    <t>2953437</t>
  </si>
  <si>
    <t>台北亚都丽致大饭店</t>
  </si>
  <si>
    <t>Tun Chien hao,Tun Chien hao</t>
  </si>
  <si>
    <t>987.00</t>
  </si>
  <si>
    <t>2023-01-16 11:31:24</t>
  </si>
  <si>
    <t>2023-01-14</t>
  </si>
  <si>
    <t>2948084</t>
  </si>
  <si>
    <t>台北凯达大饭店</t>
  </si>
  <si>
    <t>LEE WANYU</t>
  </si>
  <si>
    <t>690.00</t>
  </si>
  <si>
    <t>2023-01-14 12:44:19</t>
  </si>
  <si>
    <t>2023-01-12</t>
  </si>
  <si>
    <t>2941839</t>
  </si>
  <si>
    <t>TRAN THIKHANHVAN</t>
  </si>
  <si>
    <t>1040.00</t>
  </si>
  <si>
    <t>2023-01-12 11:43:28</t>
  </si>
  <si>
    <t>2023-01-09</t>
  </si>
  <si>
    <t>2933399</t>
  </si>
  <si>
    <t>汉庭酒店(昆明火车站店)</t>
  </si>
  <si>
    <t>2023-01-09 16:33:48</t>
  </si>
  <si>
    <t>2023-01-07</t>
  </si>
  <si>
    <t>2928233</t>
  </si>
  <si>
    <t>丽翔酒店连锁花莲馆</t>
  </si>
  <si>
    <t>WANG HUIPING</t>
  </si>
  <si>
    <t>1110.00</t>
  </si>
  <si>
    <t>2023-01-07 14:03:41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</si>
</sst>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44944</v>
      </c>
      <c r="G2" s="6">
        <v>44946</v>
      </c>
      <c r="H2" s="4">
        <v>1</v>
      </c>
      <c r="I2" s="4">
        <v>2</v>
      </c>
      <c r="J2" s="4">
        <v>2</v>
      </c>
      <c r="K2" s="4" t="s">
        <v>30</v>
      </c>
      <c r="L2" s="4">
        <v>1110</v>
      </c>
      <c r="M2" s="4">
        <v>1110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44933</v>
      </c>
      <c r="S2" s="6">
        <v>44961</v>
      </c>
      <c r="T2" s="4" t="s">
        <v>34</v>
      </c>
      <c r="U2" s="4">
        <v>1110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44945</v>
      </c>
      <c r="G3" s="6">
        <v>44946</v>
      </c>
      <c r="H3" s="4">
        <v>1</v>
      </c>
      <c r="I3" s="4">
        <v>1</v>
      </c>
      <c r="J3" s="4">
        <v>1</v>
      </c>
      <c r="K3" s="4" t="s">
        <v>30</v>
      </c>
      <c r="L3" s="4">
        <v>1040</v>
      </c>
      <c r="M3" s="4">
        <v>1040</v>
      </c>
      <c r="N3" s="4" t="s">
        <v>40</v>
      </c>
      <c r="O3" s="4" t="s">
        <v>32</v>
      </c>
      <c r="P3" s="4" t="s">
        <v>33</v>
      </c>
      <c r="Q3" s="4">
        <v>0</v>
      </c>
      <c r="R3" s="7">
        <v>44938</v>
      </c>
      <c r="S3" s="6">
        <v>44961</v>
      </c>
      <c r="T3" s="4" t="s">
        <v>34</v>
      </c>
      <c r="U3" s="4">
        <v>1040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44945</v>
      </c>
      <c r="G4" s="6">
        <v>44946</v>
      </c>
      <c r="H4" s="4">
        <v>1</v>
      </c>
      <c r="I4" s="4">
        <v>1</v>
      </c>
      <c r="J4" s="4">
        <v>1</v>
      </c>
      <c r="K4" s="4" t="s">
        <v>30</v>
      </c>
      <c r="L4" s="4">
        <v>987</v>
      </c>
      <c r="M4" s="4">
        <v>987</v>
      </c>
      <c r="N4" s="4" t="s">
        <v>46</v>
      </c>
      <c r="O4" s="4" t="s">
        <v>32</v>
      </c>
      <c r="P4" s="4" t="s">
        <v>33</v>
      </c>
      <c r="Q4" s="4">
        <v>0</v>
      </c>
      <c r="R4" s="7">
        <v>44942</v>
      </c>
      <c r="S4" s="6">
        <v>44961</v>
      </c>
      <c r="T4" s="4" t="s">
        <v>34</v>
      </c>
      <c r="U4" s="4">
        <v>987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44944</v>
      </c>
      <c r="G5" s="6">
        <v>44946</v>
      </c>
      <c r="H5" s="4">
        <v>1</v>
      </c>
      <c r="I5" s="4">
        <v>2</v>
      </c>
      <c r="J5" s="4">
        <v>2</v>
      </c>
      <c r="K5" s="4" t="s">
        <v>30</v>
      </c>
      <c r="L5" s="4">
        <v>512</v>
      </c>
      <c r="M5" s="4">
        <v>512</v>
      </c>
      <c r="N5" s="4" t="s">
        <v>51</v>
      </c>
      <c r="O5" s="4" t="s">
        <v>32</v>
      </c>
      <c r="P5" s="4" t="s">
        <v>33</v>
      </c>
      <c r="Q5" s="4">
        <v>0</v>
      </c>
      <c r="R5" s="7">
        <v>44942</v>
      </c>
      <c r="S5" s="6">
        <v>44961</v>
      </c>
      <c r="T5" s="4" t="s">
        <v>34</v>
      </c>
      <c r="U5" s="4">
        <v>512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44945</v>
      </c>
      <c r="G6" s="6">
        <v>44946</v>
      </c>
      <c r="H6" s="4">
        <v>1</v>
      </c>
      <c r="I6" s="4">
        <v>1</v>
      </c>
      <c r="J6" s="4">
        <v>1</v>
      </c>
      <c r="K6" s="4" t="s">
        <v>30</v>
      </c>
      <c r="L6" s="4">
        <v>902</v>
      </c>
      <c r="M6" s="4">
        <v>902</v>
      </c>
      <c r="N6" s="4" t="s">
        <v>57</v>
      </c>
      <c r="O6" s="4" t="s">
        <v>32</v>
      </c>
      <c r="P6" s="4" t="s">
        <v>33</v>
      </c>
      <c r="Q6" s="4">
        <v>0</v>
      </c>
      <c r="R6" s="7">
        <v>44944</v>
      </c>
      <c r="S6" s="6">
        <v>44961</v>
      </c>
      <c r="T6" s="4" t="s">
        <v>34</v>
      </c>
      <c r="U6" s="4">
        <v>902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44945</v>
      </c>
      <c r="G7" s="6">
        <v>44946</v>
      </c>
      <c r="H7" s="4">
        <v>1</v>
      </c>
      <c r="I7" s="4">
        <v>1</v>
      </c>
      <c r="J7" s="4">
        <v>1</v>
      </c>
      <c r="K7" s="4" t="s">
        <v>30</v>
      </c>
      <c r="L7" s="4">
        <v>190</v>
      </c>
      <c r="M7" s="4">
        <v>190</v>
      </c>
      <c r="N7" s="4" t="s">
        <v>63</v>
      </c>
      <c r="O7" s="4" t="s">
        <v>32</v>
      </c>
      <c r="P7" s="4" t="s">
        <v>33</v>
      </c>
      <c r="Q7" s="4">
        <v>0</v>
      </c>
      <c r="R7" s="7">
        <v>44945</v>
      </c>
      <c r="S7" s="6">
        <v>44961</v>
      </c>
      <c r="T7" s="4" t="s">
        <v>34</v>
      </c>
      <c r="U7" s="4">
        <v>190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44945</v>
      </c>
      <c r="G8" s="6">
        <v>44946</v>
      </c>
      <c r="H8" s="4">
        <v>1</v>
      </c>
      <c r="I8" s="4">
        <v>1</v>
      </c>
      <c r="J8" s="4">
        <v>1</v>
      </c>
      <c r="K8" s="4" t="s">
        <v>30</v>
      </c>
      <c r="L8" s="4">
        <v>183</v>
      </c>
      <c r="M8" s="4">
        <v>183</v>
      </c>
      <c r="N8" s="4" t="s">
        <v>69</v>
      </c>
      <c r="O8" s="4" t="s">
        <v>32</v>
      </c>
      <c r="P8" s="4" t="s">
        <v>33</v>
      </c>
      <c r="Q8" s="4">
        <v>0</v>
      </c>
      <c r="R8" s="7">
        <v>44945</v>
      </c>
      <c r="S8" s="6">
        <v>44961</v>
      </c>
      <c r="T8" s="4" t="s">
        <v>34</v>
      </c>
      <c r="U8" s="4">
        <v>183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44945</v>
      </c>
      <c r="G9" s="6">
        <v>44946</v>
      </c>
      <c r="H9" s="4">
        <v>1</v>
      </c>
      <c r="I9" s="4">
        <v>1</v>
      </c>
      <c r="J9" s="4">
        <v>1</v>
      </c>
      <c r="K9" s="4" t="s">
        <v>30</v>
      </c>
      <c r="L9" s="4">
        <v>222</v>
      </c>
      <c r="M9" s="4">
        <v>222</v>
      </c>
      <c r="N9" s="4" t="s">
        <v>75</v>
      </c>
      <c r="O9" s="4" t="s">
        <v>32</v>
      </c>
      <c r="P9" s="4" t="s">
        <v>33</v>
      </c>
      <c r="Q9" s="4">
        <v>0</v>
      </c>
      <c r="R9" s="7">
        <v>44945</v>
      </c>
      <c r="S9" s="6">
        <v>44961</v>
      </c>
      <c r="T9" s="4" t="s">
        <v>34</v>
      </c>
      <c r="U9" s="4">
        <v>222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44945</v>
      </c>
      <c r="G10" s="6">
        <v>44946</v>
      </c>
      <c r="H10" s="4">
        <v>1</v>
      </c>
      <c r="I10" s="4">
        <v>1</v>
      </c>
      <c r="J10" s="4">
        <v>1</v>
      </c>
      <c r="K10" s="4" t="s">
        <v>30</v>
      </c>
      <c r="L10" s="4">
        <v>247</v>
      </c>
      <c r="M10" s="4">
        <v>247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44945</v>
      </c>
      <c r="S10" s="6">
        <v>44961</v>
      </c>
      <c r="T10" s="4" t="s">
        <v>34</v>
      </c>
      <c r="U10" s="4">
        <v>247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44945</v>
      </c>
      <c r="G11" s="6">
        <v>44946</v>
      </c>
      <c r="H11" s="4">
        <v>3</v>
      </c>
      <c r="I11" s="4">
        <v>1</v>
      </c>
      <c r="J11" s="4">
        <v>3</v>
      </c>
      <c r="K11" s="4" t="s">
        <v>30</v>
      </c>
      <c r="L11" s="4">
        <v>741</v>
      </c>
      <c r="M11" s="4">
        <v>741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44945</v>
      </c>
      <c r="S11" s="6">
        <v>44961</v>
      </c>
      <c r="T11" s="4" t="s">
        <v>34</v>
      </c>
      <c r="U11" s="4">
        <v>741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50</v>
      </c>
      <c r="F12" s="6">
        <v>44945</v>
      </c>
      <c r="G12" s="6">
        <v>44946</v>
      </c>
      <c r="H12" s="4">
        <v>1</v>
      </c>
      <c r="I12" s="4">
        <v>1</v>
      </c>
      <c r="J12" s="4">
        <v>1</v>
      </c>
      <c r="K12" s="4" t="s">
        <v>30</v>
      </c>
      <c r="L12" s="4">
        <v>159</v>
      </c>
      <c r="M12" s="4">
        <v>159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44945</v>
      </c>
      <c r="S12" s="6">
        <v>44961</v>
      </c>
      <c r="T12" s="4" t="s">
        <v>34</v>
      </c>
      <c r="U12" s="4">
        <v>159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44945</v>
      </c>
      <c r="G13" s="6">
        <v>44946</v>
      </c>
      <c r="H13" s="4">
        <v>1</v>
      </c>
      <c r="I13" s="4">
        <v>1</v>
      </c>
      <c r="J13" s="4">
        <v>1</v>
      </c>
      <c r="K13" s="4" t="s">
        <v>30</v>
      </c>
      <c r="L13" s="4">
        <v>247</v>
      </c>
      <c r="M13" s="4">
        <v>247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44945</v>
      </c>
      <c r="S13" s="6">
        <v>44961</v>
      </c>
      <c r="T13" s="4" t="s">
        <v>34</v>
      </c>
      <c r="U13" s="4">
        <v>247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44945</v>
      </c>
      <c r="G14" s="6">
        <v>44946</v>
      </c>
      <c r="H14" s="4">
        <v>1</v>
      </c>
      <c r="I14" s="4">
        <v>1</v>
      </c>
      <c r="J14" s="4">
        <v>1</v>
      </c>
      <c r="K14" s="4" t="s">
        <v>30</v>
      </c>
      <c r="L14" s="4">
        <v>514</v>
      </c>
      <c r="M14" s="4">
        <v>514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44945</v>
      </c>
      <c r="S14" s="6">
        <v>44961</v>
      </c>
      <c r="T14" s="4" t="s">
        <v>34</v>
      </c>
      <c r="U14" s="4">
        <v>514</v>
      </c>
      <c r="V14" s="4">
        <v>0</v>
      </c>
      <c r="W14" s="4">
        <v>0</v>
      </c>
      <c r="X14" s="4" t="s">
        <v>101</v>
      </c>
      <c r="Y14" s="4" t="s">
        <v>42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44945</v>
      </c>
      <c r="G15" s="6">
        <v>44946</v>
      </c>
      <c r="H15" s="4">
        <v>1</v>
      </c>
      <c r="I15" s="4">
        <v>1</v>
      </c>
      <c r="J15" s="4">
        <v>1</v>
      </c>
      <c r="K15" s="4" t="s">
        <v>30</v>
      </c>
      <c r="L15" s="4">
        <v>247</v>
      </c>
      <c r="M15" s="4">
        <v>247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44945</v>
      </c>
      <c r="S15" s="6">
        <v>44961</v>
      </c>
      <c r="T15" s="4" t="s">
        <v>34</v>
      </c>
      <c r="U15" s="4">
        <v>247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44946</v>
      </c>
      <c r="G16" s="6">
        <v>44947</v>
      </c>
      <c r="H16" s="4">
        <v>1</v>
      </c>
      <c r="I16" s="4">
        <v>1</v>
      </c>
      <c r="J16" s="4">
        <v>1</v>
      </c>
      <c r="K16" s="4" t="s">
        <v>30</v>
      </c>
      <c r="L16" s="4">
        <v>331</v>
      </c>
      <c r="M16" s="4">
        <v>331</v>
      </c>
      <c r="N16" s="4" t="s">
        <v>109</v>
      </c>
      <c r="O16" s="4" t="s">
        <v>110</v>
      </c>
      <c r="P16" s="4" t="s">
        <v>33</v>
      </c>
      <c r="Q16" s="4">
        <v>0</v>
      </c>
      <c r="R16" s="7">
        <v>44943</v>
      </c>
      <c r="S16" s="6">
        <v>44962</v>
      </c>
      <c r="T16" s="4" t="s">
        <v>34</v>
      </c>
      <c r="U16" s="4">
        <v>331</v>
      </c>
      <c r="V16" s="4">
        <v>0</v>
      </c>
      <c r="W16" s="4">
        <v>0</v>
      </c>
      <c r="X16" s="4" t="s">
        <v>111</v>
      </c>
      <c r="Y16" s="4" t="s">
        <v>42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44945</v>
      </c>
      <c r="G17" s="6">
        <v>44947</v>
      </c>
      <c r="H17" s="4">
        <v>1</v>
      </c>
      <c r="I17" s="4">
        <v>2</v>
      </c>
      <c r="J17" s="4">
        <v>2</v>
      </c>
      <c r="K17" s="4" t="s">
        <v>30</v>
      </c>
      <c r="L17" s="4">
        <v>3043</v>
      </c>
      <c r="M17" s="4">
        <v>3043</v>
      </c>
      <c r="N17" s="4" t="s">
        <v>115</v>
      </c>
      <c r="O17" s="4" t="s">
        <v>110</v>
      </c>
      <c r="P17" s="4" t="s">
        <v>33</v>
      </c>
      <c r="Q17" s="4">
        <v>0</v>
      </c>
      <c r="R17" s="7">
        <v>44945</v>
      </c>
      <c r="S17" s="6">
        <v>44962</v>
      </c>
      <c r="T17" s="4" t="s">
        <v>34</v>
      </c>
      <c r="U17" s="4">
        <v>3043</v>
      </c>
      <c r="V17" s="4">
        <v>0</v>
      </c>
      <c r="W17" s="4">
        <v>0</v>
      </c>
      <c r="X17" s="4" t="s">
        <v>116</v>
      </c>
      <c r="Y17" s="4" t="s">
        <v>42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44946</v>
      </c>
      <c r="G18" s="6">
        <v>44947</v>
      </c>
      <c r="H18" s="4">
        <v>1</v>
      </c>
      <c r="I18" s="4">
        <v>1</v>
      </c>
      <c r="J18" s="4">
        <v>1</v>
      </c>
      <c r="K18" s="4" t="s">
        <v>30</v>
      </c>
      <c r="L18" s="4">
        <v>211</v>
      </c>
      <c r="M18" s="4">
        <v>211</v>
      </c>
      <c r="N18" s="4" t="s">
        <v>120</v>
      </c>
      <c r="O18" s="4" t="s">
        <v>110</v>
      </c>
      <c r="P18" s="4" t="s">
        <v>33</v>
      </c>
      <c r="Q18" s="4">
        <v>0</v>
      </c>
      <c r="R18" s="7">
        <v>44946</v>
      </c>
      <c r="S18" s="6">
        <v>44962</v>
      </c>
      <c r="T18" s="4" t="s">
        <v>34</v>
      </c>
      <c r="U18" s="4">
        <v>211</v>
      </c>
      <c r="V18" s="4">
        <v>0</v>
      </c>
      <c r="W18" s="4">
        <v>0</v>
      </c>
      <c r="X18" s="4" t="s">
        <v>121</v>
      </c>
      <c r="Y18" s="4" t="s">
        <v>42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38</v>
      </c>
      <c r="E19" s="4" t="s">
        <v>123</v>
      </c>
      <c r="F19" s="6">
        <v>44946</v>
      </c>
      <c r="G19" s="6">
        <v>44947</v>
      </c>
      <c r="H19" s="4">
        <v>1</v>
      </c>
      <c r="I19" s="4">
        <v>1</v>
      </c>
      <c r="J19" s="4">
        <v>1</v>
      </c>
      <c r="K19" s="4" t="s">
        <v>30</v>
      </c>
      <c r="L19" s="4">
        <v>915</v>
      </c>
      <c r="M19" s="4">
        <v>915</v>
      </c>
      <c r="N19" s="4" t="s">
        <v>124</v>
      </c>
      <c r="O19" s="4" t="s">
        <v>110</v>
      </c>
      <c r="P19" s="4" t="s">
        <v>33</v>
      </c>
      <c r="Q19" s="4">
        <v>0</v>
      </c>
      <c r="R19" s="7">
        <v>44946</v>
      </c>
      <c r="S19" s="6">
        <v>44962</v>
      </c>
      <c r="T19" s="4" t="s">
        <v>34</v>
      </c>
      <c r="U19" s="4">
        <v>915</v>
      </c>
      <c r="V19" s="4">
        <v>0</v>
      </c>
      <c r="W19" s="4">
        <v>0</v>
      </c>
      <c r="X19" s="4" t="s">
        <v>125</v>
      </c>
      <c r="Y19" s="4" t="s">
        <v>42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44946</v>
      </c>
      <c r="G20" s="6">
        <v>44947</v>
      </c>
      <c r="H20" s="4">
        <v>1</v>
      </c>
      <c r="I20" s="4">
        <v>1</v>
      </c>
      <c r="J20" s="4">
        <v>1</v>
      </c>
      <c r="K20" s="4" t="s">
        <v>30</v>
      </c>
      <c r="L20" s="4">
        <v>659</v>
      </c>
      <c r="M20" s="4">
        <v>659</v>
      </c>
      <c r="N20" s="4" t="s">
        <v>129</v>
      </c>
      <c r="O20" s="4" t="s">
        <v>110</v>
      </c>
      <c r="P20" s="4" t="s">
        <v>33</v>
      </c>
      <c r="Q20" s="4">
        <v>0</v>
      </c>
      <c r="R20" s="7">
        <v>44946</v>
      </c>
      <c r="S20" s="6">
        <v>44962</v>
      </c>
      <c r="T20" s="4" t="s">
        <v>34</v>
      </c>
      <c r="U20" s="4">
        <v>659</v>
      </c>
      <c r="V20" s="4">
        <v>0</v>
      </c>
      <c r="W20" s="4">
        <v>0</v>
      </c>
      <c r="X20" s="4" t="s">
        <v>130</v>
      </c>
      <c r="Y20" s="4" t="s">
        <v>42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73</v>
      </c>
      <c r="E21" s="4" t="s">
        <v>74</v>
      </c>
      <c r="F21" s="6">
        <v>44946</v>
      </c>
      <c r="G21" s="6">
        <v>44947</v>
      </c>
      <c r="H21" s="4">
        <v>1</v>
      </c>
      <c r="I21" s="4">
        <v>1</v>
      </c>
      <c r="J21" s="4">
        <v>1</v>
      </c>
      <c r="K21" s="4" t="s">
        <v>30</v>
      </c>
      <c r="L21" s="4">
        <v>223</v>
      </c>
      <c r="M21" s="4">
        <v>223</v>
      </c>
      <c r="N21" s="4" t="s">
        <v>132</v>
      </c>
      <c r="O21" s="4" t="s">
        <v>110</v>
      </c>
      <c r="P21" s="4" t="s">
        <v>33</v>
      </c>
      <c r="Q21" s="4">
        <v>0</v>
      </c>
      <c r="R21" s="7">
        <v>44946</v>
      </c>
      <c r="S21" s="6">
        <v>44962</v>
      </c>
      <c r="T21" s="4" t="s">
        <v>34</v>
      </c>
      <c r="U21" s="4">
        <v>223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44946</v>
      </c>
      <c r="G22" s="6">
        <v>44947</v>
      </c>
      <c r="H22" s="4">
        <v>1</v>
      </c>
      <c r="I22" s="4">
        <v>1</v>
      </c>
      <c r="J22" s="4">
        <v>1</v>
      </c>
      <c r="K22" s="4" t="s">
        <v>30</v>
      </c>
      <c r="L22" s="4">
        <v>172</v>
      </c>
      <c r="M22" s="4">
        <v>172</v>
      </c>
      <c r="N22" s="4" t="s">
        <v>138</v>
      </c>
      <c r="O22" s="4" t="s">
        <v>110</v>
      </c>
      <c r="P22" s="4" t="s">
        <v>33</v>
      </c>
      <c r="Q22" s="4">
        <v>0</v>
      </c>
      <c r="R22" s="7">
        <v>44946</v>
      </c>
      <c r="S22" s="6">
        <v>44962</v>
      </c>
      <c r="T22" s="4" t="s">
        <v>34</v>
      </c>
      <c r="U22" s="4">
        <v>172</v>
      </c>
      <c r="V22" s="4">
        <v>0</v>
      </c>
      <c r="W22" s="4">
        <v>0</v>
      </c>
      <c r="X22" s="4" t="s">
        <v>139</v>
      </c>
      <c r="Y22" s="4" t="s">
        <v>42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44947</v>
      </c>
      <c r="G23" s="6">
        <v>44948</v>
      </c>
      <c r="H23" s="4">
        <v>1</v>
      </c>
      <c r="I23" s="4">
        <v>1</v>
      </c>
      <c r="J23" s="4">
        <v>1</v>
      </c>
      <c r="K23" s="4" t="s">
        <v>30</v>
      </c>
      <c r="L23" s="4">
        <v>190</v>
      </c>
      <c r="M23" s="4">
        <v>190</v>
      </c>
      <c r="N23" s="4" t="s">
        <v>143</v>
      </c>
      <c r="O23" s="4" t="s">
        <v>144</v>
      </c>
      <c r="P23" s="4" t="s">
        <v>33</v>
      </c>
      <c r="Q23" s="4">
        <v>0</v>
      </c>
      <c r="R23" s="7">
        <v>44935</v>
      </c>
      <c r="S23" s="6">
        <v>44963</v>
      </c>
      <c r="T23" s="4" t="s">
        <v>34</v>
      </c>
      <c r="U23" s="4">
        <v>190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44947</v>
      </c>
      <c r="G24" s="6">
        <v>44948</v>
      </c>
      <c r="H24" s="4">
        <v>1</v>
      </c>
      <c r="I24" s="4">
        <v>1</v>
      </c>
      <c r="J24" s="4">
        <v>1</v>
      </c>
      <c r="K24" s="4" t="s">
        <v>30</v>
      </c>
      <c r="L24" s="4">
        <v>690</v>
      </c>
      <c r="M24" s="4">
        <v>690</v>
      </c>
      <c r="N24" s="4" t="s">
        <v>150</v>
      </c>
      <c r="O24" s="4" t="s">
        <v>144</v>
      </c>
      <c r="P24" s="4" t="s">
        <v>33</v>
      </c>
      <c r="Q24" s="4">
        <v>0</v>
      </c>
      <c r="R24" s="7">
        <v>44940</v>
      </c>
      <c r="S24" s="6">
        <v>44963</v>
      </c>
      <c r="T24" s="4" t="s">
        <v>34</v>
      </c>
      <c r="U24" s="4">
        <v>690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44947</v>
      </c>
      <c r="G25" s="6">
        <v>44948</v>
      </c>
      <c r="H25" s="4">
        <v>1</v>
      </c>
      <c r="I25" s="4">
        <v>1</v>
      </c>
      <c r="J25" s="4">
        <v>1</v>
      </c>
      <c r="K25" s="4" t="s">
        <v>30</v>
      </c>
      <c r="L25" s="4">
        <v>248</v>
      </c>
      <c r="M25" s="4">
        <v>248</v>
      </c>
      <c r="N25" s="4" t="s">
        <v>156</v>
      </c>
      <c r="O25" s="4" t="s">
        <v>144</v>
      </c>
      <c r="P25" s="4" t="s">
        <v>33</v>
      </c>
      <c r="Q25" s="4">
        <v>0</v>
      </c>
      <c r="R25" s="7">
        <v>44943</v>
      </c>
      <c r="S25" s="6">
        <v>44963</v>
      </c>
      <c r="T25" s="4" t="s">
        <v>34</v>
      </c>
      <c r="U25" s="4">
        <v>248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153</v>
      </c>
      <c r="B26" s="4" t="s">
        <v>26</v>
      </c>
      <c r="C26" s="4" t="s">
        <v>159</v>
      </c>
      <c r="D26" s="4" t="s">
        <v>154</v>
      </c>
      <c r="E26" s="4" t="s">
        <v>155</v>
      </c>
      <c r="F26" s="6">
        <v>44947</v>
      </c>
      <c r="G26" s="6">
        <v>44948</v>
      </c>
      <c r="H26" s="4">
        <v>1</v>
      </c>
      <c r="I26" s="4">
        <v>1</v>
      </c>
      <c r="J26" s="4">
        <v>1</v>
      </c>
      <c r="K26" s="4" t="s">
        <v>30</v>
      </c>
      <c r="L26" s="4">
        <v>-248</v>
      </c>
      <c r="M26" s="4">
        <v>-248</v>
      </c>
      <c r="N26" s="4" t="s">
        <v>156</v>
      </c>
      <c r="O26" s="4" t="s">
        <v>144</v>
      </c>
      <c r="P26" s="4" t="s">
        <v>33</v>
      </c>
      <c r="Q26" s="4">
        <v>0</v>
      </c>
      <c r="R26" s="7">
        <v>44943</v>
      </c>
      <c r="S26" s="6">
        <v>44963</v>
      </c>
      <c r="T26" s="4" t="s">
        <v>34</v>
      </c>
      <c r="U26" s="4">
        <v>-248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44945</v>
      </c>
      <c r="G27" s="6">
        <v>44948</v>
      </c>
      <c r="H27" s="4">
        <v>1</v>
      </c>
      <c r="I27" s="4">
        <v>3</v>
      </c>
      <c r="J27" s="4">
        <v>3</v>
      </c>
      <c r="K27" s="4" t="s">
        <v>30</v>
      </c>
      <c r="L27" s="4">
        <v>894</v>
      </c>
      <c r="M27" s="4">
        <v>894</v>
      </c>
      <c r="N27" s="4" t="s">
        <v>163</v>
      </c>
      <c r="O27" s="4" t="s">
        <v>144</v>
      </c>
      <c r="P27" s="4" t="s">
        <v>33</v>
      </c>
      <c r="Q27" s="4">
        <v>0</v>
      </c>
      <c r="R27" s="7">
        <v>44944</v>
      </c>
      <c r="S27" s="6">
        <v>44963</v>
      </c>
      <c r="T27" s="4" t="s">
        <v>34</v>
      </c>
      <c r="U27" s="4">
        <v>894</v>
      </c>
      <c r="V27" s="4">
        <v>0</v>
      </c>
      <c r="W27" s="4">
        <v>0</v>
      </c>
      <c r="X27" s="4" t="s">
        <v>164</v>
      </c>
      <c r="Y27" s="4" t="s">
        <v>42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44946</v>
      </c>
      <c r="G28" s="6">
        <v>44948</v>
      </c>
      <c r="H28" s="4">
        <v>1</v>
      </c>
      <c r="I28" s="4">
        <v>2</v>
      </c>
      <c r="J28" s="4">
        <v>2</v>
      </c>
      <c r="K28" s="4" t="s">
        <v>30</v>
      </c>
      <c r="L28" s="4">
        <v>362</v>
      </c>
      <c r="M28" s="4">
        <v>362</v>
      </c>
      <c r="N28" s="4" t="s">
        <v>168</v>
      </c>
      <c r="O28" s="4" t="s">
        <v>144</v>
      </c>
      <c r="P28" s="4" t="s">
        <v>33</v>
      </c>
      <c r="Q28" s="4">
        <v>0</v>
      </c>
      <c r="R28" s="7">
        <v>44945</v>
      </c>
      <c r="S28" s="6">
        <v>44963</v>
      </c>
      <c r="T28" s="4" t="s">
        <v>34</v>
      </c>
      <c r="U28" s="4">
        <v>362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73</v>
      </c>
      <c r="E29" s="4" t="s">
        <v>74</v>
      </c>
      <c r="F29" s="6">
        <v>44946</v>
      </c>
      <c r="G29" s="6">
        <v>44948</v>
      </c>
      <c r="H29" s="4">
        <v>1</v>
      </c>
      <c r="I29" s="4">
        <v>2</v>
      </c>
      <c r="J29" s="4">
        <v>2</v>
      </c>
      <c r="K29" s="4" t="s">
        <v>30</v>
      </c>
      <c r="L29" s="4">
        <v>593</v>
      </c>
      <c r="M29" s="4">
        <v>593</v>
      </c>
      <c r="N29" s="4" t="s">
        <v>172</v>
      </c>
      <c r="O29" s="4" t="s">
        <v>144</v>
      </c>
      <c r="P29" s="4" t="s">
        <v>33</v>
      </c>
      <c r="Q29" s="4">
        <v>0</v>
      </c>
      <c r="R29" s="7">
        <v>44945</v>
      </c>
      <c r="S29" s="6">
        <v>44963</v>
      </c>
      <c r="T29" s="4" t="s">
        <v>34</v>
      </c>
      <c r="U29" s="4">
        <v>593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44947</v>
      </c>
      <c r="G30" s="6">
        <v>44948</v>
      </c>
      <c r="H30" s="4">
        <v>1</v>
      </c>
      <c r="I30" s="4">
        <v>1</v>
      </c>
      <c r="J30" s="4">
        <v>1</v>
      </c>
      <c r="K30" s="4" t="s">
        <v>30</v>
      </c>
      <c r="L30" s="4">
        <v>596</v>
      </c>
      <c r="M30" s="4">
        <v>596</v>
      </c>
      <c r="N30" s="4" t="s">
        <v>178</v>
      </c>
      <c r="O30" s="4" t="s">
        <v>144</v>
      </c>
      <c r="P30" s="4" t="s">
        <v>33</v>
      </c>
      <c r="Q30" s="4">
        <v>0</v>
      </c>
      <c r="R30" s="7">
        <v>44947</v>
      </c>
      <c r="S30" s="6">
        <v>44963</v>
      </c>
      <c r="T30" s="4" t="s">
        <v>34</v>
      </c>
      <c r="U30" s="4">
        <v>596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142</v>
      </c>
      <c r="F31" s="6">
        <v>44947</v>
      </c>
      <c r="G31" s="6">
        <v>44948</v>
      </c>
      <c r="H31" s="4">
        <v>1</v>
      </c>
      <c r="I31" s="4">
        <v>1</v>
      </c>
      <c r="J31" s="4">
        <v>1</v>
      </c>
      <c r="K31" s="4" t="s">
        <v>30</v>
      </c>
      <c r="L31" s="4">
        <v>159</v>
      </c>
      <c r="M31" s="4">
        <v>159</v>
      </c>
      <c r="N31" s="4" t="s">
        <v>183</v>
      </c>
      <c r="O31" s="4" t="s">
        <v>144</v>
      </c>
      <c r="P31" s="4" t="s">
        <v>33</v>
      </c>
      <c r="Q31" s="4">
        <v>0</v>
      </c>
      <c r="R31" s="7">
        <v>44947</v>
      </c>
      <c r="S31" s="6">
        <v>44963</v>
      </c>
      <c r="T31" s="4" t="s">
        <v>34</v>
      </c>
      <c r="U31" s="4">
        <v>159</v>
      </c>
      <c r="V31" s="4">
        <v>0</v>
      </c>
      <c r="W31" s="4">
        <v>0</v>
      </c>
      <c r="X31" s="4" t="s">
        <v>184</v>
      </c>
      <c r="Y31" s="4" t="s">
        <v>185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161</v>
      </c>
      <c r="E32" s="4" t="s">
        <v>162</v>
      </c>
      <c r="F32" s="6">
        <v>44947</v>
      </c>
      <c r="G32" s="6">
        <v>44948</v>
      </c>
      <c r="H32" s="4">
        <v>1</v>
      </c>
      <c r="I32" s="4">
        <v>1</v>
      </c>
      <c r="J32" s="4">
        <v>1</v>
      </c>
      <c r="K32" s="4" t="s">
        <v>30</v>
      </c>
      <c r="L32" s="4">
        <v>286</v>
      </c>
      <c r="M32" s="4">
        <v>286</v>
      </c>
      <c r="N32" s="4" t="s">
        <v>187</v>
      </c>
      <c r="O32" s="4" t="s">
        <v>144</v>
      </c>
      <c r="P32" s="4" t="s">
        <v>33</v>
      </c>
      <c r="Q32" s="4">
        <v>0</v>
      </c>
      <c r="R32" s="7">
        <v>44947</v>
      </c>
      <c r="S32" s="6">
        <v>44963</v>
      </c>
      <c r="T32" s="4" t="s">
        <v>34</v>
      </c>
      <c r="U32" s="4">
        <v>286</v>
      </c>
      <c r="V32" s="4">
        <v>0</v>
      </c>
      <c r="W32" s="4">
        <v>0</v>
      </c>
      <c r="X32" s="4" t="s">
        <v>188</v>
      </c>
      <c r="Y3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8" sqref="A38:A39"/>
    </sheetView>
  </sheetViews>
  <sheetFormatPr defaultColWidth="9" defaultRowHeight="13.5"/>
  <cols>
    <col min="1" max="1" width="12.625" style="4" customWidth="1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9">
      <c r="A2" s="5">
        <v>999222107709421</v>
      </c>
      <c r="B2" s="6">
        <v>44944</v>
      </c>
      <c r="C2" s="6">
        <v>44946</v>
      </c>
      <c r="D2" s="4">
        <v>1110</v>
      </c>
      <c r="E2" s="4" t="str">
        <f>VLOOKUP(A2,HOP!A:L,12,0)</f>
        <v>1110.00</v>
      </c>
      <c r="F2" s="4" t="str">
        <f>VLOOKUP(A2,HOP!A:C,3,0)</f>
        <v>2928233</v>
      </c>
      <c r="G2" s="4">
        <f>D2-E2</f>
        <v>0</v>
      </c>
      <c r="H2" s="4" t="str">
        <f>$H$1&amp;F2</f>
        <v>，2928233</v>
      </c>
      <c r="I2" s="4" t="str">
        <f>VLOOKUP(A2,HOP!A:U,21,0)</f>
        <v>直连</v>
      </c>
    </row>
    <row r="3" s="4" customFormat="1" spans="1:9">
      <c r="A3" s="5">
        <v>999222161845372</v>
      </c>
      <c r="B3" s="6">
        <v>44945</v>
      </c>
      <c r="C3" s="6">
        <v>44946</v>
      </c>
      <c r="D3" s="4">
        <v>1040</v>
      </c>
      <c r="E3" s="4" t="str">
        <f>VLOOKUP(A3,HOP!A:L,12,0)</f>
        <v>1040.00</v>
      </c>
      <c r="F3" s="4" t="str">
        <f>VLOOKUP(A3,HOP!A:C,3,0)</f>
        <v>2941839</v>
      </c>
      <c r="G3" s="4">
        <f t="shared" ref="G3:G31" si="0">D3-E3</f>
        <v>0</v>
      </c>
      <c r="H3" s="4" t="str">
        <f t="shared" ref="H3:H31" si="1">$H$1&amp;F3</f>
        <v>，2941839</v>
      </c>
      <c r="I3" s="4" t="str">
        <f>VLOOKUP(A3,HOP!A:U,21,0)</f>
        <v>直连</v>
      </c>
    </row>
    <row r="4" s="4" customFormat="1" spans="1:9">
      <c r="A4" s="5">
        <v>999222226482770</v>
      </c>
      <c r="B4" s="6">
        <v>44945</v>
      </c>
      <c r="C4" s="6">
        <v>44946</v>
      </c>
      <c r="D4" s="4">
        <v>987</v>
      </c>
      <c r="E4" s="4" t="str">
        <f>VLOOKUP(A4,HOP!A:L,12,0)</f>
        <v>987.00</v>
      </c>
      <c r="F4" s="4" t="str">
        <f>VLOOKUP(A4,HOP!A:C,3,0)</f>
        <v>2953437</v>
      </c>
      <c r="G4" s="4">
        <f t="shared" si="0"/>
        <v>0</v>
      </c>
      <c r="H4" s="4" t="str">
        <f t="shared" si="1"/>
        <v>，2953437</v>
      </c>
      <c r="I4" s="4" t="str">
        <f>VLOOKUP(A4,HOP!A:U,21,0)</f>
        <v>直连</v>
      </c>
    </row>
    <row r="5" s="4" customFormat="1" spans="1:9">
      <c r="A5" s="5">
        <v>999222236793152</v>
      </c>
      <c r="B5" s="6">
        <v>44944</v>
      </c>
      <c r="C5" s="6">
        <v>44946</v>
      </c>
      <c r="D5" s="4">
        <v>512</v>
      </c>
      <c r="E5" s="4" t="str">
        <f>VLOOKUP(A5,HOP!A:L,12,0)</f>
        <v>512.00</v>
      </c>
      <c r="F5" s="4" t="str">
        <f>VLOOKUP(A5,HOP!A:C,3,0)</f>
        <v>2955358</v>
      </c>
      <c r="G5" s="4">
        <f t="shared" si="0"/>
        <v>0</v>
      </c>
      <c r="H5" s="4" t="str">
        <f t="shared" si="1"/>
        <v>，2955358</v>
      </c>
      <c r="I5" s="4" t="str">
        <f>VLOOKUP(A5,HOP!A:U,21,0)</f>
        <v>直连</v>
      </c>
    </row>
    <row r="6" s="4" customFormat="1" spans="1:9">
      <c r="A6" s="5">
        <v>999222260511549</v>
      </c>
      <c r="B6" s="6">
        <v>44945</v>
      </c>
      <c r="C6" s="6">
        <v>44946</v>
      </c>
      <c r="D6" s="4">
        <v>902</v>
      </c>
      <c r="E6" s="4" t="str">
        <f>VLOOKUP(A6,HOP!A:L,12,0)</f>
        <v>902.00</v>
      </c>
      <c r="F6" s="4" t="str">
        <f>VLOOKUP(A6,HOP!A:C,3,0)</f>
        <v>2960467</v>
      </c>
      <c r="G6" s="4">
        <f t="shared" si="0"/>
        <v>0</v>
      </c>
      <c r="H6" s="4" t="str">
        <f t="shared" si="1"/>
        <v>，2960467</v>
      </c>
      <c r="I6" s="4" t="str">
        <f>VLOOKUP(A6,HOP!A:U,21,0)</f>
        <v>直连</v>
      </c>
    </row>
    <row r="7" s="4" customFormat="1" spans="1:9">
      <c r="A7" s="5">
        <v>999222267660031</v>
      </c>
      <c r="B7" s="6">
        <v>44945</v>
      </c>
      <c r="C7" s="6">
        <v>44946</v>
      </c>
      <c r="D7" s="4">
        <v>190</v>
      </c>
      <c r="E7" s="4" t="str">
        <f>VLOOKUP(A7,HOP!A:L,12,0)</f>
        <v>190.00</v>
      </c>
      <c r="F7" s="4" t="str">
        <f>VLOOKUP(A7,HOP!A:C,3,0)</f>
        <v>2961602</v>
      </c>
      <c r="G7" s="4">
        <f t="shared" si="0"/>
        <v>0</v>
      </c>
      <c r="H7" s="4" t="str">
        <f t="shared" si="1"/>
        <v>，2961602</v>
      </c>
      <c r="I7" s="4" t="str">
        <f>VLOOKUP(A7,HOP!A:U,21,0)</f>
        <v>直连</v>
      </c>
    </row>
    <row r="8" s="4" customFormat="1" spans="1:9">
      <c r="A8" s="5">
        <v>999222268708260</v>
      </c>
      <c r="B8" s="6">
        <v>44945</v>
      </c>
      <c r="C8" s="6">
        <v>44946</v>
      </c>
      <c r="D8" s="4">
        <v>183</v>
      </c>
      <c r="E8" s="4" t="str">
        <f>VLOOKUP(A8,HOP!A:L,12,0)</f>
        <v>183.00</v>
      </c>
      <c r="F8" s="4" t="str">
        <f>VLOOKUP(A8,HOP!A:C,3,0)</f>
        <v>2961918</v>
      </c>
      <c r="G8" s="4">
        <f t="shared" si="0"/>
        <v>0</v>
      </c>
      <c r="H8" s="4" t="str">
        <f t="shared" si="1"/>
        <v>，2961918</v>
      </c>
      <c r="I8" s="4" t="str">
        <f>VLOOKUP(A8,HOP!A:U,21,0)</f>
        <v>直连</v>
      </c>
    </row>
    <row r="9" s="4" customFormat="1" spans="1:9">
      <c r="A9" s="5">
        <v>999222271581816</v>
      </c>
      <c r="B9" s="6">
        <v>44945</v>
      </c>
      <c r="C9" s="6">
        <v>44946</v>
      </c>
      <c r="D9" s="4">
        <v>222</v>
      </c>
      <c r="E9" s="4" t="str">
        <f>VLOOKUP(A9,HOP!A:L,12,0)</f>
        <v>222.00</v>
      </c>
      <c r="F9" s="4" t="str">
        <f>VLOOKUP(A9,HOP!A:C,3,0)</f>
        <v>2963091</v>
      </c>
      <c r="G9" s="4">
        <f t="shared" si="0"/>
        <v>0</v>
      </c>
      <c r="H9" s="4" t="str">
        <f t="shared" si="1"/>
        <v>，2963091</v>
      </c>
      <c r="I9" s="4" t="str">
        <f>VLOOKUP(A9,HOP!A:U,21,0)</f>
        <v>直连</v>
      </c>
    </row>
    <row r="10" s="4" customFormat="1" spans="1:9">
      <c r="A10" s="5">
        <v>999222272025246</v>
      </c>
      <c r="B10" s="6">
        <v>44945</v>
      </c>
      <c r="C10" s="6">
        <v>44946</v>
      </c>
      <c r="D10" s="4">
        <v>247</v>
      </c>
      <c r="E10" s="4" t="str">
        <f>VLOOKUP(A10,HOP!A:L,12,0)</f>
        <v>247.00</v>
      </c>
      <c r="F10" s="4" t="str">
        <f>VLOOKUP(A10,HOP!A:C,3,0)</f>
        <v>2963347</v>
      </c>
      <c r="G10" s="4">
        <f t="shared" si="0"/>
        <v>0</v>
      </c>
      <c r="H10" s="4" t="str">
        <f t="shared" si="1"/>
        <v>，2963347</v>
      </c>
      <c r="I10" s="4" t="str">
        <f>VLOOKUP(A10,HOP!A:U,21,0)</f>
        <v>直连</v>
      </c>
    </row>
    <row r="11" s="4" customFormat="1" spans="1:9">
      <c r="A11" s="5">
        <v>999222275851957</v>
      </c>
      <c r="B11" s="6">
        <v>44945</v>
      </c>
      <c r="C11" s="6">
        <v>44946</v>
      </c>
      <c r="D11" s="4">
        <v>741</v>
      </c>
      <c r="E11" s="4" t="str">
        <f>VLOOKUP(A11,HOP!A:L,12,0)</f>
        <v>741.00</v>
      </c>
      <c r="F11" s="4" t="str">
        <f>VLOOKUP(A11,HOP!A:C,3,0)</f>
        <v>2963773</v>
      </c>
      <c r="G11" s="4">
        <f t="shared" si="0"/>
        <v>0</v>
      </c>
      <c r="H11" s="4" t="str">
        <f t="shared" si="1"/>
        <v>，2963773</v>
      </c>
      <c r="I11" s="4" t="str">
        <f>VLOOKUP(A11,HOP!A:U,21,0)</f>
        <v>直连</v>
      </c>
    </row>
    <row r="12" s="4" customFormat="1" spans="1:9">
      <c r="A12" s="5">
        <v>999222276543260</v>
      </c>
      <c r="B12" s="6">
        <v>44945</v>
      </c>
      <c r="C12" s="6">
        <v>44946</v>
      </c>
      <c r="D12" s="4">
        <v>159</v>
      </c>
      <c r="E12" s="4" t="str">
        <f>VLOOKUP(A12,HOP!A:L,12,0)</f>
        <v>159.00</v>
      </c>
      <c r="F12" s="4" t="str">
        <f>VLOOKUP(A12,HOP!A:C,3,0)</f>
        <v>2963905</v>
      </c>
      <c r="G12" s="4">
        <f t="shared" si="0"/>
        <v>0</v>
      </c>
      <c r="H12" s="4" t="str">
        <f t="shared" si="1"/>
        <v>，2963905</v>
      </c>
      <c r="I12" s="4" t="str">
        <f>VLOOKUP(A12,HOP!A:U,21,0)</f>
        <v>直连</v>
      </c>
    </row>
    <row r="13" s="4" customFormat="1" spans="1:9">
      <c r="A13" s="5">
        <v>999222276770795</v>
      </c>
      <c r="B13" s="6">
        <v>44945</v>
      </c>
      <c r="C13" s="6">
        <v>44946</v>
      </c>
      <c r="D13" s="4">
        <v>247</v>
      </c>
      <c r="E13" s="4" t="str">
        <f>VLOOKUP(A13,HOP!A:L,12,0)</f>
        <v>247.00</v>
      </c>
      <c r="F13" s="4" t="str">
        <f>VLOOKUP(A13,HOP!A:C,3,0)</f>
        <v>2963941</v>
      </c>
      <c r="G13" s="4">
        <f t="shared" si="0"/>
        <v>0</v>
      </c>
      <c r="H13" s="4" t="str">
        <f t="shared" si="1"/>
        <v>，2963941</v>
      </c>
      <c r="I13" s="4" t="str">
        <f>VLOOKUP(A13,HOP!A:U,21,0)</f>
        <v>直连</v>
      </c>
    </row>
    <row r="14" s="4" customFormat="1" spans="1:9">
      <c r="A14" s="5">
        <v>999222278052303</v>
      </c>
      <c r="B14" s="6">
        <v>44945</v>
      </c>
      <c r="C14" s="6">
        <v>44946</v>
      </c>
      <c r="D14" s="4">
        <v>514</v>
      </c>
      <c r="E14" s="4" t="str">
        <f>VLOOKUP(A14,HOP!A:L,12,0)</f>
        <v>514.00</v>
      </c>
      <c r="F14" s="4" t="str">
        <f>VLOOKUP(A14,HOP!A:C,3,0)</f>
        <v>2964282</v>
      </c>
      <c r="G14" s="4">
        <f t="shared" si="0"/>
        <v>0</v>
      </c>
      <c r="H14" s="4" t="str">
        <f t="shared" si="1"/>
        <v>，2964282</v>
      </c>
      <c r="I14" s="4" t="str">
        <f>VLOOKUP(A14,HOP!A:U,21,0)</f>
        <v>直连</v>
      </c>
    </row>
    <row r="15" s="4" customFormat="1" spans="1:9">
      <c r="A15" s="5">
        <v>999222278139549</v>
      </c>
      <c r="B15" s="6">
        <v>44945</v>
      </c>
      <c r="C15" s="6">
        <v>44946</v>
      </c>
      <c r="D15" s="4">
        <v>247</v>
      </c>
      <c r="E15" s="4" t="str">
        <f>VLOOKUP(A15,HOP!A:L,12,0)</f>
        <v>247.00</v>
      </c>
      <c r="F15" s="4" t="str">
        <f>VLOOKUP(A15,HOP!A:C,3,0)</f>
        <v>2964296</v>
      </c>
      <c r="G15" s="4">
        <f t="shared" si="0"/>
        <v>0</v>
      </c>
      <c r="H15" s="4" t="str">
        <f t="shared" si="1"/>
        <v>，2964296</v>
      </c>
      <c r="I15" s="4" t="str">
        <f>VLOOKUP(A15,HOP!A:U,21,0)</f>
        <v>直连</v>
      </c>
    </row>
    <row r="16" s="4" customFormat="1" spans="1:9">
      <c r="A16" s="5">
        <v>999222248635923</v>
      </c>
      <c r="B16" s="6">
        <v>44946</v>
      </c>
      <c r="C16" s="6">
        <v>44947</v>
      </c>
      <c r="D16" s="4">
        <v>331</v>
      </c>
      <c r="E16" s="4" t="str">
        <f>VLOOKUP(A16,HOP!A:L,12,0)</f>
        <v>331.00</v>
      </c>
      <c r="F16" s="4" t="str">
        <f>VLOOKUP(A16,HOP!A:C,3,0)</f>
        <v>2957751</v>
      </c>
      <c r="G16" s="4">
        <f t="shared" si="0"/>
        <v>0</v>
      </c>
      <c r="H16" s="4" t="str">
        <f t="shared" si="1"/>
        <v>，2957751</v>
      </c>
      <c r="I16" s="4" t="str">
        <f>VLOOKUP(A16,HOP!A:U,21,0)</f>
        <v>直连</v>
      </c>
    </row>
    <row r="17" s="4" customFormat="1" spans="1:9">
      <c r="A17" s="5">
        <v>999222270991214</v>
      </c>
      <c r="B17" s="6">
        <v>44945</v>
      </c>
      <c r="C17" s="6">
        <v>44947</v>
      </c>
      <c r="D17" s="4">
        <v>3043</v>
      </c>
      <c r="E17" s="4" t="str">
        <f>VLOOKUP(A17,HOP!A:L,12,0)</f>
        <v>3043.00</v>
      </c>
      <c r="F17" s="4" t="str">
        <f>VLOOKUP(A17,HOP!A:C,3,0)</f>
        <v>2962729</v>
      </c>
      <c r="G17" s="4">
        <f t="shared" si="0"/>
        <v>0</v>
      </c>
      <c r="H17" s="4" t="str">
        <f t="shared" si="1"/>
        <v>，2962729</v>
      </c>
      <c r="I17" s="4" t="str">
        <f>VLOOKUP(A17,HOP!A:U,21,0)</f>
        <v>直连</v>
      </c>
    </row>
    <row r="18" s="4" customFormat="1" spans="1:9">
      <c r="A18" s="5">
        <v>999222279633368</v>
      </c>
      <c r="B18" s="6">
        <v>44946</v>
      </c>
      <c r="C18" s="6">
        <v>44947</v>
      </c>
      <c r="D18" s="4">
        <v>211</v>
      </c>
      <c r="E18" s="4" t="str">
        <f>VLOOKUP(A18,HOP!A:L,12,0)</f>
        <v>211.00</v>
      </c>
      <c r="F18" s="4" t="str">
        <f>VLOOKUP(A18,HOP!A:C,3,0)</f>
        <v>2964673</v>
      </c>
      <c r="G18" s="4">
        <f t="shared" si="0"/>
        <v>0</v>
      </c>
      <c r="H18" s="4" t="str">
        <f t="shared" si="1"/>
        <v>，2964673</v>
      </c>
      <c r="I18" s="4" t="str">
        <f>VLOOKUP(A18,HOP!A:U,21,0)</f>
        <v>直连</v>
      </c>
    </row>
    <row r="19" s="4" customFormat="1" spans="1:9">
      <c r="A19" s="5">
        <v>999222279961133</v>
      </c>
      <c r="B19" s="6">
        <v>44946</v>
      </c>
      <c r="C19" s="6">
        <v>44947</v>
      </c>
      <c r="D19" s="4">
        <v>915</v>
      </c>
      <c r="E19" s="4" t="str">
        <f>VLOOKUP(A19,HOP!A:L,12,0)</f>
        <v>915.00</v>
      </c>
      <c r="F19" s="4" t="str">
        <f>VLOOKUP(A19,HOP!A:C,3,0)</f>
        <v>2964826</v>
      </c>
      <c r="G19" s="4">
        <f t="shared" si="0"/>
        <v>0</v>
      </c>
      <c r="H19" s="4" t="str">
        <f t="shared" si="1"/>
        <v>，2964826</v>
      </c>
      <c r="I19" s="4" t="str">
        <f>VLOOKUP(A19,HOP!A:U,21,0)</f>
        <v>直连</v>
      </c>
    </row>
    <row r="20" s="4" customFormat="1" spans="1:9">
      <c r="A20" s="5">
        <v>999222280908208</v>
      </c>
      <c r="B20" s="6">
        <v>44946</v>
      </c>
      <c r="C20" s="6">
        <v>44947</v>
      </c>
      <c r="D20" s="4">
        <v>659</v>
      </c>
      <c r="E20" s="4" t="str">
        <f>VLOOKUP(A20,HOP!A:L,12,0)</f>
        <v>659.00</v>
      </c>
      <c r="F20" s="4" t="str">
        <f>VLOOKUP(A20,HOP!A:C,3,0)</f>
        <v>2965396</v>
      </c>
      <c r="G20" s="4">
        <f t="shared" si="0"/>
        <v>0</v>
      </c>
      <c r="H20" s="4" t="str">
        <f t="shared" si="1"/>
        <v>，2965396</v>
      </c>
      <c r="I20" s="4" t="str">
        <f>VLOOKUP(A20,HOP!A:U,21,0)</f>
        <v>直连</v>
      </c>
    </row>
    <row r="21" s="4" customFormat="1" spans="1:9">
      <c r="A21" s="5">
        <v>999222283389130</v>
      </c>
      <c r="B21" s="6">
        <v>44946</v>
      </c>
      <c r="C21" s="6">
        <v>44947</v>
      </c>
      <c r="D21" s="4">
        <v>223</v>
      </c>
      <c r="E21" s="4" t="str">
        <f>VLOOKUP(A21,HOP!A:L,12,0)</f>
        <v>223.00</v>
      </c>
      <c r="F21" s="4" t="str">
        <f>VLOOKUP(A21,HOP!A:C,3,0)</f>
        <v>2965601</v>
      </c>
      <c r="G21" s="4">
        <f t="shared" si="0"/>
        <v>0</v>
      </c>
      <c r="H21" s="4" t="str">
        <f t="shared" si="1"/>
        <v>，2965601</v>
      </c>
      <c r="I21" s="4" t="str">
        <f>VLOOKUP(A21,HOP!A:U,21,0)</f>
        <v>直连</v>
      </c>
    </row>
    <row r="22" s="4" customFormat="1" spans="1:9">
      <c r="A22" s="5">
        <v>999222289306762</v>
      </c>
      <c r="B22" s="6">
        <v>44946</v>
      </c>
      <c r="C22" s="6">
        <v>44947</v>
      </c>
      <c r="D22" s="4">
        <v>172</v>
      </c>
      <c r="E22" s="4" t="str">
        <f>VLOOKUP(A22,HOP!A:L,12,0)</f>
        <v>172.00</v>
      </c>
      <c r="F22" s="4" t="str">
        <f>VLOOKUP(A22,HOP!A:C,3,0)</f>
        <v>2966869</v>
      </c>
      <c r="G22" s="4">
        <f t="shared" si="0"/>
        <v>0</v>
      </c>
      <c r="H22" s="4" t="str">
        <f t="shared" si="1"/>
        <v>，2966869</v>
      </c>
      <c r="I22" s="4" t="str">
        <f>VLOOKUP(A22,HOP!A:U,21,0)</f>
        <v>直连</v>
      </c>
    </row>
    <row r="23" s="4" customFormat="1" spans="1:9">
      <c r="A23" s="5">
        <v>999222130015870</v>
      </c>
      <c r="B23" s="6">
        <v>44947</v>
      </c>
      <c r="C23" s="6">
        <v>44948</v>
      </c>
      <c r="D23" s="4">
        <v>190</v>
      </c>
      <c r="E23" s="4" t="str">
        <f>VLOOKUP(A23,HOP!A:L,12,0)</f>
        <v>190.00</v>
      </c>
      <c r="F23" s="4" t="str">
        <f>VLOOKUP(A23,HOP!A:C,3,0)</f>
        <v>2933399</v>
      </c>
      <c r="G23" s="4">
        <f t="shared" si="0"/>
        <v>0</v>
      </c>
      <c r="H23" s="4" t="str">
        <f t="shared" si="1"/>
        <v>，2933399</v>
      </c>
      <c r="I23" s="4" t="str">
        <f>VLOOKUP(A23,HOP!A:U,21,0)</f>
        <v>直连</v>
      </c>
    </row>
    <row r="24" s="4" customFormat="1" spans="1:9">
      <c r="A24" s="5">
        <v>999222194032086</v>
      </c>
      <c r="B24" s="6">
        <v>44947</v>
      </c>
      <c r="C24" s="6">
        <v>44948</v>
      </c>
      <c r="D24" s="4">
        <v>690</v>
      </c>
      <c r="E24" s="4" t="str">
        <f>VLOOKUP(A24,HOP!A:L,12,0)</f>
        <v>690.00</v>
      </c>
      <c r="F24" s="4" t="str">
        <f>VLOOKUP(A24,HOP!A:C,3,0)</f>
        <v>2948084</v>
      </c>
      <c r="G24" s="4">
        <f t="shared" si="0"/>
        <v>0</v>
      </c>
      <c r="H24" s="4" t="str">
        <f t="shared" si="1"/>
        <v>，2948084</v>
      </c>
      <c r="I24" s="4" t="str">
        <f>VLOOKUP(A24,HOP!A:U,21,0)</f>
        <v>直连</v>
      </c>
    </row>
    <row r="25" s="4" customFormat="1" hidden="1" spans="1:9">
      <c r="A25" s="5">
        <v>999222241648278</v>
      </c>
      <c r="B25" s="6">
        <v>44947</v>
      </c>
      <c r="C25" s="6">
        <v>44948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999222260285739</v>
      </c>
      <c r="B26" s="6">
        <v>44945</v>
      </c>
      <c r="C26" s="6">
        <v>44948</v>
      </c>
      <c r="D26" s="4">
        <v>894</v>
      </c>
      <c r="E26" s="4" t="str">
        <f>VLOOKUP(A26,HOP!A:L,12,0)</f>
        <v>894.00</v>
      </c>
      <c r="F26" s="4" t="str">
        <f>VLOOKUP(A26,HOP!A:C,3,0)</f>
        <v>2960348</v>
      </c>
      <c r="G26" s="4">
        <f t="shared" si="0"/>
        <v>0</v>
      </c>
      <c r="H26" s="4" t="str">
        <f t="shared" si="1"/>
        <v>，2960348</v>
      </c>
      <c r="I26" s="4" t="str">
        <f>VLOOKUP(A26,HOP!A:U,21,0)</f>
        <v>直连</v>
      </c>
    </row>
    <row r="27" s="4" customFormat="1" spans="1:9">
      <c r="A27" s="5">
        <v>999222275824818</v>
      </c>
      <c r="B27" s="6">
        <v>44946</v>
      </c>
      <c r="C27" s="6">
        <v>44948</v>
      </c>
      <c r="D27" s="4">
        <v>362</v>
      </c>
      <c r="E27" s="4" t="str">
        <f>VLOOKUP(A27,HOP!A:L,12,0)</f>
        <v>362.00</v>
      </c>
      <c r="F27" s="4" t="str">
        <f>VLOOKUP(A27,HOP!A:C,3,0)</f>
        <v>2963770</v>
      </c>
      <c r="G27" s="4">
        <f t="shared" si="0"/>
        <v>0</v>
      </c>
      <c r="H27" s="4" t="str">
        <f t="shared" si="1"/>
        <v>，2963770</v>
      </c>
      <c r="I27" s="4" t="str">
        <f>VLOOKUP(A27,HOP!A:U,21,0)</f>
        <v>直连</v>
      </c>
    </row>
    <row r="28" s="4" customFormat="1" spans="1:9">
      <c r="A28" s="5">
        <v>999222277043242</v>
      </c>
      <c r="B28" s="6">
        <v>44946</v>
      </c>
      <c r="C28" s="6">
        <v>44948</v>
      </c>
      <c r="D28" s="4">
        <v>593</v>
      </c>
      <c r="E28" s="4" t="str">
        <f>VLOOKUP(A28,HOP!A:L,12,0)</f>
        <v>593.00</v>
      </c>
      <c r="F28" s="4" t="str">
        <f>VLOOKUP(A28,HOP!A:C,3,0)</f>
        <v>2964013</v>
      </c>
      <c r="G28" s="4">
        <f t="shared" si="0"/>
        <v>0</v>
      </c>
      <c r="H28" s="4" t="str">
        <f t="shared" si="1"/>
        <v>，2964013</v>
      </c>
      <c r="I28" s="4" t="str">
        <f>VLOOKUP(A28,HOP!A:U,21,0)</f>
        <v>直连</v>
      </c>
    </row>
    <row r="29" s="4" customFormat="1" spans="1:9">
      <c r="A29" s="5">
        <v>999222290085033</v>
      </c>
      <c r="B29" s="6">
        <v>44947</v>
      </c>
      <c r="C29" s="6">
        <v>44948</v>
      </c>
      <c r="D29" s="4">
        <v>596</v>
      </c>
      <c r="E29" s="4" t="str">
        <f>VLOOKUP(A29,HOP!A:L,12,0)</f>
        <v>596.00</v>
      </c>
      <c r="F29" s="4" t="str">
        <f>VLOOKUP(A29,HOP!A:C,3,0)</f>
        <v>2967027</v>
      </c>
      <c r="G29" s="4">
        <f t="shared" si="0"/>
        <v>0</v>
      </c>
      <c r="H29" s="4" t="str">
        <f t="shared" si="1"/>
        <v>，2967027</v>
      </c>
      <c r="I29" s="4" t="str">
        <f>VLOOKUP(A29,HOP!A:U,21,0)</f>
        <v>直连</v>
      </c>
    </row>
    <row r="30" s="4" customFormat="1" spans="1:9">
      <c r="A30" s="5">
        <v>999222296003810</v>
      </c>
      <c r="B30" s="6">
        <v>44947</v>
      </c>
      <c r="C30" s="6">
        <v>44948</v>
      </c>
      <c r="D30" s="4">
        <v>159</v>
      </c>
      <c r="E30" s="4" t="str">
        <f>VLOOKUP(A30,HOP!A:L,12,0)</f>
        <v>159.00</v>
      </c>
      <c r="F30" s="4" t="str">
        <f>VLOOKUP(A30,HOP!A:C,3,0)</f>
        <v>2968277</v>
      </c>
      <c r="G30" s="4">
        <f t="shared" si="0"/>
        <v>0</v>
      </c>
      <c r="H30" s="4" t="str">
        <f t="shared" si="1"/>
        <v>，2968277</v>
      </c>
      <c r="I30" s="4" t="str">
        <f>VLOOKUP(A30,HOP!A:U,21,0)</f>
        <v>直连</v>
      </c>
    </row>
    <row r="31" s="4" customFormat="1" spans="1:9">
      <c r="A31" s="5">
        <v>999222296946435</v>
      </c>
      <c r="B31" s="6">
        <v>44947</v>
      </c>
      <c r="C31" s="6">
        <v>44948</v>
      </c>
      <c r="D31" s="4">
        <v>286</v>
      </c>
      <c r="E31" s="4" t="str">
        <f>VLOOKUP(A31,HOP!A:L,12,0)</f>
        <v>286.00</v>
      </c>
      <c r="F31" s="4" t="str">
        <f>VLOOKUP(A31,HOP!A:C,3,0)</f>
        <v>2968559</v>
      </c>
      <c r="G31" s="4">
        <f t="shared" si="0"/>
        <v>0</v>
      </c>
      <c r="H31" s="4" t="str">
        <f t="shared" si="1"/>
        <v>，2968559</v>
      </c>
      <c r="I31" s="4" t="str">
        <f>VLOOKUP(A31,HOP!A:U,21,0)</f>
        <v>直连</v>
      </c>
    </row>
    <row r="33" spans="4:4">
      <c r="D33" s="4">
        <f>SUM(D2:D32)</f>
        <v>16625</v>
      </c>
    </row>
    <row r="34" spans="4:4">
      <c r="D34" s="4" t="s">
        <v>190</v>
      </c>
    </row>
    <row r="37" ht="15" customHeight="1"/>
    <row r="38" spans="1:1">
      <c r="A38" s="4" t="s">
        <v>191</v>
      </c>
    </row>
    <row r="39" spans="1:1">
      <c r="A39" s="4" t="s">
        <v>192</v>
      </c>
    </row>
  </sheetData>
  <autoFilter ref="A1:X31">
    <filterColumn colId="3">
      <filters>
        <filter val="190"/>
        <filter val="690"/>
        <filter val="1110"/>
        <filter val="211"/>
        <filter val="512"/>
        <filter val="593"/>
        <filter val="514"/>
        <filter val="894"/>
        <filter val="915"/>
        <filter val="596"/>
        <filter val="159"/>
        <filter val="659"/>
        <filter val="222"/>
        <filter val="362"/>
        <filter val="223"/>
        <filter val="331"/>
        <filter val="172"/>
        <filter val="1040"/>
        <filter val="741"/>
        <filter val="902"/>
        <filter val="183"/>
        <filter val="3043"/>
        <filter val="286"/>
        <filter val="247"/>
        <filter val="9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  <c r="V1" s="2" t="s">
        <v>211</v>
      </c>
    </row>
    <row r="2" s="1" customFormat="1" spans="1:22">
      <c r="A2" s="3">
        <v>999222296946435</v>
      </c>
      <c r="B2" s="1" t="s">
        <v>212</v>
      </c>
      <c r="C2" s="1" t="s">
        <v>213</v>
      </c>
      <c r="D2" s="1" t="s">
        <v>214</v>
      </c>
      <c r="E2" s="1" t="s">
        <v>215</v>
      </c>
      <c r="F2" s="1" t="s">
        <v>212</v>
      </c>
      <c r="G2" s="1" t="s">
        <v>216</v>
      </c>
      <c r="H2" s="1" t="s">
        <v>217</v>
      </c>
      <c r="I2" s="1" t="s">
        <v>218</v>
      </c>
      <c r="J2" s="1" t="s">
        <v>219</v>
      </c>
      <c r="K2" s="1" t="s">
        <v>218</v>
      </c>
      <c r="L2" s="1" t="s">
        <v>218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  <c r="V2" s="1" t="s">
        <v>228</v>
      </c>
    </row>
    <row r="3" s="1" customFormat="1" spans="1:22">
      <c r="A3" s="3">
        <v>999222296003810</v>
      </c>
      <c r="B3" s="1" t="s">
        <v>212</v>
      </c>
      <c r="C3" s="1" t="s">
        <v>229</v>
      </c>
      <c r="D3" s="1" t="s">
        <v>230</v>
      </c>
      <c r="E3" s="1" t="s">
        <v>183</v>
      </c>
      <c r="F3" s="1" t="s">
        <v>212</v>
      </c>
      <c r="G3" s="1" t="s">
        <v>216</v>
      </c>
      <c r="H3" s="1" t="s">
        <v>217</v>
      </c>
      <c r="I3" s="1" t="s">
        <v>231</v>
      </c>
      <c r="J3" s="1" t="s">
        <v>219</v>
      </c>
      <c r="K3" s="1" t="s">
        <v>231</v>
      </c>
      <c r="L3" s="1" t="s">
        <v>231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232</v>
      </c>
      <c r="S3" s="1" t="s">
        <v>225</v>
      </c>
      <c r="T3" s="1" t="s">
        <v>226</v>
      </c>
      <c r="U3" s="1" t="s">
        <v>227</v>
      </c>
      <c r="V3" s="1" t="s">
        <v>228</v>
      </c>
    </row>
    <row r="4" s="1" customFormat="1" spans="1:22">
      <c r="A4" s="3">
        <v>999222290085033</v>
      </c>
      <c r="B4" s="1" t="s">
        <v>212</v>
      </c>
      <c r="C4" s="1" t="s">
        <v>233</v>
      </c>
      <c r="D4" s="1" t="s">
        <v>234</v>
      </c>
      <c r="E4" s="1" t="s">
        <v>178</v>
      </c>
      <c r="F4" s="1" t="s">
        <v>212</v>
      </c>
      <c r="G4" s="1" t="s">
        <v>216</v>
      </c>
      <c r="H4" s="1" t="s">
        <v>217</v>
      </c>
      <c r="I4" s="1" t="s">
        <v>235</v>
      </c>
      <c r="J4" s="1" t="s">
        <v>219</v>
      </c>
      <c r="K4" s="1" t="s">
        <v>235</v>
      </c>
      <c r="L4" s="1" t="s">
        <v>235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236</v>
      </c>
      <c r="S4" s="1" t="s">
        <v>225</v>
      </c>
      <c r="T4" s="1" t="s">
        <v>226</v>
      </c>
      <c r="U4" s="1" t="s">
        <v>227</v>
      </c>
      <c r="V4" s="1" t="s">
        <v>228</v>
      </c>
    </row>
    <row r="5" s="1" customFormat="1" spans="1:22">
      <c r="A5" s="3">
        <v>999222289306762</v>
      </c>
      <c r="B5" s="1" t="s">
        <v>237</v>
      </c>
      <c r="C5" s="1" t="s">
        <v>238</v>
      </c>
      <c r="D5" s="1" t="s">
        <v>239</v>
      </c>
      <c r="E5" s="1" t="s">
        <v>240</v>
      </c>
      <c r="F5" s="1" t="s">
        <v>237</v>
      </c>
      <c r="G5" s="1" t="s">
        <v>212</v>
      </c>
      <c r="H5" s="1" t="s">
        <v>217</v>
      </c>
      <c r="I5" s="1" t="s">
        <v>241</v>
      </c>
      <c r="J5" s="1" t="s">
        <v>219</v>
      </c>
      <c r="K5" s="1" t="s">
        <v>241</v>
      </c>
      <c r="L5" s="1" t="s">
        <v>241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242</v>
      </c>
      <c r="S5" s="1" t="s">
        <v>225</v>
      </c>
      <c r="T5" s="1" t="s">
        <v>226</v>
      </c>
      <c r="U5" s="1" t="s">
        <v>227</v>
      </c>
      <c r="V5" s="1" t="s">
        <v>228</v>
      </c>
    </row>
    <row r="6" s="1" customFormat="1" spans="1:22">
      <c r="A6" s="3">
        <v>999222283389130</v>
      </c>
      <c r="B6" s="1" t="s">
        <v>237</v>
      </c>
      <c r="C6" s="1" t="s">
        <v>243</v>
      </c>
      <c r="D6" s="1" t="s">
        <v>244</v>
      </c>
      <c r="E6" s="1" t="s">
        <v>245</v>
      </c>
      <c r="F6" s="1" t="s">
        <v>237</v>
      </c>
      <c r="G6" s="1" t="s">
        <v>212</v>
      </c>
      <c r="H6" s="1" t="s">
        <v>217</v>
      </c>
      <c r="I6" s="1" t="s">
        <v>246</v>
      </c>
      <c r="J6" s="1" t="s">
        <v>219</v>
      </c>
      <c r="K6" s="1" t="s">
        <v>246</v>
      </c>
      <c r="L6" s="1" t="s">
        <v>246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247</v>
      </c>
      <c r="S6" s="1" t="s">
        <v>225</v>
      </c>
      <c r="T6" s="1" t="s">
        <v>226</v>
      </c>
      <c r="U6" s="1" t="s">
        <v>227</v>
      </c>
      <c r="V6" s="1" t="s">
        <v>228</v>
      </c>
    </row>
    <row r="7" s="1" customFormat="1" spans="1:22">
      <c r="A7" s="3">
        <v>999222280908208</v>
      </c>
      <c r="B7" s="1" t="s">
        <v>237</v>
      </c>
      <c r="C7" s="1" t="s">
        <v>248</v>
      </c>
      <c r="D7" s="1" t="s">
        <v>249</v>
      </c>
      <c r="E7" s="1" t="s">
        <v>250</v>
      </c>
      <c r="F7" s="1" t="s">
        <v>237</v>
      </c>
      <c r="G7" s="1" t="s">
        <v>212</v>
      </c>
      <c r="H7" s="1" t="s">
        <v>217</v>
      </c>
      <c r="I7" s="1" t="s">
        <v>251</v>
      </c>
      <c r="J7" s="1" t="s">
        <v>219</v>
      </c>
      <c r="K7" s="1" t="s">
        <v>251</v>
      </c>
      <c r="L7" s="1" t="s">
        <v>251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252</v>
      </c>
      <c r="S7" s="1" t="s">
        <v>225</v>
      </c>
      <c r="T7" s="1" t="s">
        <v>226</v>
      </c>
      <c r="U7" s="1" t="s">
        <v>227</v>
      </c>
      <c r="V7" s="1" t="s">
        <v>228</v>
      </c>
    </row>
    <row r="8" s="1" customFormat="1" spans="1:22">
      <c r="A8" s="3">
        <v>999222279961133</v>
      </c>
      <c r="B8" s="1" t="s">
        <v>237</v>
      </c>
      <c r="C8" s="1" t="s">
        <v>253</v>
      </c>
      <c r="D8" s="1" t="s">
        <v>254</v>
      </c>
      <c r="E8" s="1" t="s">
        <v>255</v>
      </c>
      <c r="F8" s="1" t="s">
        <v>237</v>
      </c>
      <c r="G8" s="1" t="s">
        <v>212</v>
      </c>
      <c r="H8" s="1" t="s">
        <v>217</v>
      </c>
      <c r="I8" s="1" t="s">
        <v>256</v>
      </c>
      <c r="J8" s="1" t="s">
        <v>219</v>
      </c>
      <c r="K8" s="1" t="s">
        <v>256</v>
      </c>
      <c r="L8" s="1" t="s">
        <v>256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257</v>
      </c>
      <c r="S8" s="1" t="s">
        <v>225</v>
      </c>
      <c r="T8" s="1" t="s">
        <v>226</v>
      </c>
      <c r="U8" s="1" t="s">
        <v>227</v>
      </c>
      <c r="V8" s="1" t="s">
        <v>228</v>
      </c>
    </row>
    <row r="9" s="1" customFormat="1" spans="1:22">
      <c r="A9" s="3">
        <v>999222279633368</v>
      </c>
      <c r="B9" s="1" t="s">
        <v>237</v>
      </c>
      <c r="C9" s="1" t="s">
        <v>258</v>
      </c>
      <c r="D9" s="1" t="s">
        <v>259</v>
      </c>
      <c r="E9" s="1" t="s">
        <v>260</v>
      </c>
      <c r="F9" s="1" t="s">
        <v>237</v>
      </c>
      <c r="G9" s="1" t="s">
        <v>212</v>
      </c>
      <c r="H9" s="1" t="s">
        <v>217</v>
      </c>
      <c r="I9" s="1" t="s">
        <v>261</v>
      </c>
      <c r="J9" s="1" t="s">
        <v>219</v>
      </c>
      <c r="K9" s="1" t="s">
        <v>261</v>
      </c>
      <c r="L9" s="1" t="s">
        <v>261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262</v>
      </c>
      <c r="S9" s="1" t="s">
        <v>225</v>
      </c>
      <c r="T9" s="1" t="s">
        <v>226</v>
      </c>
      <c r="U9" s="1" t="s">
        <v>227</v>
      </c>
      <c r="V9" s="1" t="s">
        <v>228</v>
      </c>
    </row>
    <row r="10" s="1" customFormat="1" spans="1:22">
      <c r="A10" s="3">
        <v>999222278139549</v>
      </c>
      <c r="B10" s="1" t="s">
        <v>263</v>
      </c>
      <c r="C10" s="1" t="s">
        <v>264</v>
      </c>
      <c r="D10" s="1" t="s">
        <v>265</v>
      </c>
      <c r="E10" s="1" t="s">
        <v>103</v>
      </c>
      <c r="F10" s="1" t="s">
        <v>263</v>
      </c>
      <c r="G10" s="1" t="s">
        <v>237</v>
      </c>
      <c r="H10" s="1" t="s">
        <v>217</v>
      </c>
      <c r="I10" s="1" t="s">
        <v>266</v>
      </c>
      <c r="J10" s="1" t="s">
        <v>219</v>
      </c>
      <c r="K10" s="1" t="s">
        <v>266</v>
      </c>
      <c r="L10" s="1" t="s">
        <v>266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267</v>
      </c>
      <c r="S10" s="1" t="s">
        <v>225</v>
      </c>
      <c r="T10" s="1" t="s">
        <v>226</v>
      </c>
      <c r="U10" s="1" t="s">
        <v>227</v>
      </c>
      <c r="V10" s="1" t="s">
        <v>228</v>
      </c>
    </row>
    <row r="11" s="1" customFormat="1" spans="1:22">
      <c r="A11" s="3">
        <v>999222278052303</v>
      </c>
      <c r="B11" s="1" t="s">
        <v>263</v>
      </c>
      <c r="C11" s="1" t="s">
        <v>268</v>
      </c>
      <c r="D11" s="1" t="s">
        <v>269</v>
      </c>
      <c r="E11" s="1" t="s">
        <v>270</v>
      </c>
      <c r="F11" s="1" t="s">
        <v>263</v>
      </c>
      <c r="G11" s="1" t="s">
        <v>237</v>
      </c>
      <c r="H11" s="1" t="s">
        <v>217</v>
      </c>
      <c r="I11" s="1" t="s">
        <v>271</v>
      </c>
      <c r="J11" s="1" t="s">
        <v>219</v>
      </c>
      <c r="K11" s="1" t="s">
        <v>271</v>
      </c>
      <c r="L11" s="1" t="s">
        <v>271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272</v>
      </c>
      <c r="S11" s="1" t="s">
        <v>225</v>
      </c>
      <c r="T11" s="1" t="s">
        <v>226</v>
      </c>
      <c r="U11" s="1" t="s">
        <v>227</v>
      </c>
      <c r="V11" s="1" t="s">
        <v>228</v>
      </c>
    </row>
    <row r="12" s="1" customFormat="1" spans="1:22">
      <c r="A12" s="3">
        <v>999222277043242</v>
      </c>
      <c r="B12" s="1" t="s">
        <v>263</v>
      </c>
      <c r="C12" s="1" t="s">
        <v>273</v>
      </c>
      <c r="D12" s="1" t="s">
        <v>244</v>
      </c>
      <c r="E12" s="1" t="s">
        <v>274</v>
      </c>
      <c r="F12" s="1" t="s">
        <v>237</v>
      </c>
      <c r="G12" s="1" t="s">
        <v>216</v>
      </c>
      <c r="H12" s="1" t="s">
        <v>217</v>
      </c>
      <c r="I12" s="1" t="s">
        <v>275</v>
      </c>
      <c r="J12" s="1" t="s">
        <v>219</v>
      </c>
      <c r="K12" s="1" t="s">
        <v>275</v>
      </c>
      <c r="L12" s="1" t="s">
        <v>275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276</v>
      </c>
      <c r="S12" s="1" t="s">
        <v>225</v>
      </c>
      <c r="T12" s="1" t="s">
        <v>226</v>
      </c>
      <c r="U12" s="1" t="s">
        <v>227</v>
      </c>
      <c r="V12" s="1" t="s">
        <v>228</v>
      </c>
    </row>
    <row r="13" s="1" customFormat="1" spans="1:22">
      <c r="A13" s="3">
        <v>999222276770795</v>
      </c>
      <c r="B13" s="1" t="s">
        <v>263</v>
      </c>
      <c r="C13" s="1" t="s">
        <v>277</v>
      </c>
      <c r="D13" s="1" t="s">
        <v>265</v>
      </c>
      <c r="E13" s="1" t="s">
        <v>94</v>
      </c>
      <c r="F13" s="1" t="s">
        <v>263</v>
      </c>
      <c r="G13" s="1" t="s">
        <v>237</v>
      </c>
      <c r="H13" s="1" t="s">
        <v>217</v>
      </c>
      <c r="I13" s="1" t="s">
        <v>266</v>
      </c>
      <c r="J13" s="1" t="s">
        <v>219</v>
      </c>
      <c r="K13" s="1" t="s">
        <v>266</v>
      </c>
      <c r="L13" s="1" t="s">
        <v>266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278</v>
      </c>
      <c r="S13" s="1" t="s">
        <v>225</v>
      </c>
      <c r="T13" s="1" t="s">
        <v>226</v>
      </c>
      <c r="U13" s="1" t="s">
        <v>227</v>
      </c>
      <c r="V13" s="1" t="s">
        <v>228</v>
      </c>
    </row>
    <row r="14" s="1" customFormat="1" spans="1:22">
      <c r="A14" s="3">
        <v>999222276543260</v>
      </c>
      <c r="B14" s="1" t="s">
        <v>263</v>
      </c>
      <c r="C14" s="1" t="s">
        <v>279</v>
      </c>
      <c r="D14" s="1" t="s">
        <v>280</v>
      </c>
      <c r="E14" s="1" t="s">
        <v>90</v>
      </c>
      <c r="F14" s="1" t="s">
        <v>263</v>
      </c>
      <c r="G14" s="1" t="s">
        <v>237</v>
      </c>
      <c r="H14" s="1" t="s">
        <v>217</v>
      </c>
      <c r="I14" s="1" t="s">
        <v>231</v>
      </c>
      <c r="J14" s="1" t="s">
        <v>219</v>
      </c>
      <c r="K14" s="1" t="s">
        <v>231</v>
      </c>
      <c r="L14" s="1" t="s">
        <v>231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281</v>
      </c>
      <c r="S14" s="1" t="s">
        <v>225</v>
      </c>
      <c r="T14" s="1" t="s">
        <v>226</v>
      </c>
      <c r="U14" s="1" t="s">
        <v>227</v>
      </c>
      <c r="V14" s="1" t="s">
        <v>228</v>
      </c>
    </row>
    <row r="15" s="1" customFormat="1" spans="1:22">
      <c r="A15" s="3">
        <v>999222275851957</v>
      </c>
      <c r="B15" s="1" t="s">
        <v>263</v>
      </c>
      <c r="C15" s="1" t="s">
        <v>282</v>
      </c>
      <c r="D15" s="1" t="s">
        <v>265</v>
      </c>
      <c r="E15" s="1" t="s">
        <v>85</v>
      </c>
      <c r="F15" s="1" t="s">
        <v>263</v>
      </c>
      <c r="G15" s="1" t="s">
        <v>237</v>
      </c>
      <c r="H15" s="1" t="s">
        <v>217</v>
      </c>
      <c r="I15" s="1" t="s">
        <v>283</v>
      </c>
      <c r="J15" s="1" t="s">
        <v>219</v>
      </c>
      <c r="K15" s="1" t="s">
        <v>283</v>
      </c>
      <c r="L15" s="1" t="s">
        <v>283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284</v>
      </c>
      <c r="S15" s="1" t="s">
        <v>225</v>
      </c>
      <c r="T15" s="1" t="s">
        <v>226</v>
      </c>
      <c r="U15" s="1" t="s">
        <v>227</v>
      </c>
      <c r="V15" s="1" t="s">
        <v>228</v>
      </c>
    </row>
    <row r="16" s="1" customFormat="1" spans="1:22">
      <c r="A16" s="3">
        <v>999222275824818</v>
      </c>
      <c r="B16" s="1" t="s">
        <v>263</v>
      </c>
      <c r="C16" s="1" t="s">
        <v>285</v>
      </c>
      <c r="D16" s="1" t="s">
        <v>286</v>
      </c>
      <c r="E16" s="1" t="s">
        <v>168</v>
      </c>
      <c r="F16" s="1" t="s">
        <v>237</v>
      </c>
      <c r="G16" s="1" t="s">
        <v>216</v>
      </c>
      <c r="H16" s="1" t="s">
        <v>217</v>
      </c>
      <c r="I16" s="1" t="s">
        <v>287</v>
      </c>
      <c r="J16" s="1" t="s">
        <v>219</v>
      </c>
      <c r="K16" s="1" t="s">
        <v>287</v>
      </c>
      <c r="L16" s="1" t="s">
        <v>287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288</v>
      </c>
      <c r="S16" s="1" t="s">
        <v>225</v>
      </c>
      <c r="T16" s="1" t="s">
        <v>226</v>
      </c>
      <c r="U16" s="1" t="s">
        <v>227</v>
      </c>
      <c r="V16" s="1" t="s">
        <v>228</v>
      </c>
    </row>
    <row r="17" s="1" customFormat="1" spans="1:22">
      <c r="A17" s="3">
        <v>999222272025246</v>
      </c>
      <c r="B17" s="1" t="s">
        <v>263</v>
      </c>
      <c r="C17" s="1" t="s">
        <v>289</v>
      </c>
      <c r="D17" s="1" t="s">
        <v>265</v>
      </c>
      <c r="E17" s="1" t="s">
        <v>81</v>
      </c>
      <c r="F17" s="1" t="s">
        <v>263</v>
      </c>
      <c r="G17" s="1" t="s">
        <v>237</v>
      </c>
      <c r="H17" s="1" t="s">
        <v>217</v>
      </c>
      <c r="I17" s="1" t="s">
        <v>266</v>
      </c>
      <c r="J17" s="1" t="s">
        <v>219</v>
      </c>
      <c r="K17" s="1" t="s">
        <v>266</v>
      </c>
      <c r="L17" s="1" t="s">
        <v>266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290</v>
      </c>
      <c r="S17" s="1" t="s">
        <v>225</v>
      </c>
      <c r="T17" s="1" t="s">
        <v>226</v>
      </c>
      <c r="U17" s="1" t="s">
        <v>227</v>
      </c>
      <c r="V17" s="1" t="s">
        <v>228</v>
      </c>
    </row>
    <row r="18" s="1" customFormat="1" spans="1:22">
      <c r="A18" s="3">
        <v>999222271581816</v>
      </c>
      <c r="B18" s="1" t="s">
        <v>263</v>
      </c>
      <c r="C18" s="1" t="s">
        <v>291</v>
      </c>
      <c r="D18" s="1" t="s">
        <v>244</v>
      </c>
      <c r="E18" s="1" t="s">
        <v>292</v>
      </c>
      <c r="F18" s="1" t="s">
        <v>263</v>
      </c>
      <c r="G18" s="1" t="s">
        <v>237</v>
      </c>
      <c r="H18" s="1" t="s">
        <v>217</v>
      </c>
      <c r="I18" s="1" t="s">
        <v>293</v>
      </c>
      <c r="J18" s="1" t="s">
        <v>219</v>
      </c>
      <c r="K18" s="1" t="s">
        <v>293</v>
      </c>
      <c r="L18" s="1" t="s">
        <v>293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294</v>
      </c>
      <c r="S18" s="1" t="s">
        <v>225</v>
      </c>
      <c r="T18" s="1" t="s">
        <v>226</v>
      </c>
      <c r="U18" s="1" t="s">
        <v>227</v>
      </c>
      <c r="V18" s="1" t="s">
        <v>228</v>
      </c>
    </row>
    <row r="19" s="1" customFormat="1" spans="1:22">
      <c r="A19" s="3">
        <v>999222270991214</v>
      </c>
      <c r="B19" s="1" t="s">
        <v>263</v>
      </c>
      <c r="C19" s="1" t="s">
        <v>295</v>
      </c>
      <c r="D19" s="1" t="s">
        <v>296</v>
      </c>
      <c r="E19" s="1" t="s">
        <v>297</v>
      </c>
      <c r="F19" s="1" t="s">
        <v>263</v>
      </c>
      <c r="G19" s="1" t="s">
        <v>212</v>
      </c>
      <c r="H19" s="1" t="s">
        <v>217</v>
      </c>
      <c r="I19" s="1" t="s">
        <v>298</v>
      </c>
      <c r="J19" s="1" t="s">
        <v>219</v>
      </c>
      <c r="K19" s="1" t="s">
        <v>298</v>
      </c>
      <c r="L19" s="1" t="s">
        <v>298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299</v>
      </c>
      <c r="S19" s="1" t="s">
        <v>225</v>
      </c>
      <c r="T19" s="1" t="s">
        <v>226</v>
      </c>
      <c r="U19" s="1" t="s">
        <v>227</v>
      </c>
      <c r="V19" s="1" t="s">
        <v>228</v>
      </c>
    </row>
    <row r="20" s="1" customFormat="1" spans="1:22">
      <c r="A20" s="3">
        <v>999222268708260</v>
      </c>
      <c r="B20" s="1" t="s">
        <v>263</v>
      </c>
      <c r="C20" s="1" t="s">
        <v>300</v>
      </c>
      <c r="D20" s="1" t="s">
        <v>301</v>
      </c>
      <c r="E20" s="1" t="s">
        <v>302</v>
      </c>
      <c r="F20" s="1" t="s">
        <v>263</v>
      </c>
      <c r="G20" s="1" t="s">
        <v>237</v>
      </c>
      <c r="H20" s="1" t="s">
        <v>217</v>
      </c>
      <c r="I20" s="1" t="s">
        <v>303</v>
      </c>
      <c r="J20" s="1" t="s">
        <v>219</v>
      </c>
      <c r="K20" s="1" t="s">
        <v>303</v>
      </c>
      <c r="L20" s="1" t="s">
        <v>303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304</v>
      </c>
      <c r="S20" s="1" t="s">
        <v>225</v>
      </c>
      <c r="T20" s="1" t="s">
        <v>226</v>
      </c>
      <c r="U20" s="1" t="s">
        <v>227</v>
      </c>
      <c r="V20" s="1" t="s">
        <v>228</v>
      </c>
    </row>
    <row r="21" s="1" customFormat="1" spans="1:22">
      <c r="A21" s="3">
        <v>999222267660031</v>
      </c>
      <c r="B21" s="1" t="s">
        <v>263</v>
      </c>
      <c r="C21" s="1" t="s">
        <v>305</v>
      </c>
      <c r="D21" s="1" t="s">
        <v>306</v>
      </c>
      <c r="E21" s="1" t="s">
        <v>63</v>
      </c>
      <c r="F21" s="1" t="s">
        <v>263</v>
      </c>
      <c r="G21" s="1" t="s">
        <v>237</v>
      </c>
      <c r="H21" s="1" t="s">
        <v>217</v>
      </c>
      <c r="I21" s="1" t="s">
        <v>307</v>
      </c>
      <c r="J21" s="1" t="s">
        <v>219</v>
      </c>
      <c r="K21" s="1" t="s">
        <v>307</v>
      </c>
      <c r="L21" s="1" t="s">
        <v>307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308</v>
      </c>
      <c r="S21" s="1" t="s">
        <v>225</v>
      </c>
      <c r="T21" s="1" t="s">
        <v>226</v>
      </c>
      <c r="U21" s="1" t="s">
        <v>227</v>
      </c>
      <c r="V21" s="1" t="s">
        <v>228</v>
      </c>
    </row>
    <row r="22" s="1" customFormat="1" spans="1:22">
      <c r="A22" s="3">
        <v>999222260511549</v>
      </c>
      <c r="B22" s="1" t="s">
        <v>309</v>
      </c>
      <c r="C22" s="1" t="s">
        <v>310</v>
      </c>
      <c r="D22" s="1" t="s">
        <v>311</v>
      </c>
      <c r="E22" s="1" t="s">
        <v>57</v>
      </c>
      <c r="F22" s="1" t="s">
        <v>263</v>
      </c>
      <c r="G22" s="1" t="s">
        <v>237</v>
      </c>
      <c r="H22" s="1" t="s">
        <v>217</v>
      </c>
      <c r="I22" s="1" t="s">
        <v>312</v>
      </c>
      <c r="J22" s="1" t="s">
        <v>219</v>
      </c>
      <c r="K22" s="1" t="s">
        <v>312</v>
      </c>
      <c r="L22" s="1" t="s">
        <v>312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313</v>
      </c>
      <c r="S22" s="1" t="s">
        <v>225</v>
      </c>
      <c r="T22" s="1" t="s">
        <v>226</v>
      </c>
      <c r="U22" s="1" t="s">
        <v>227</v>
      </c>
      <c r="V22" s="1" t="s">
        <v>228</v>
      </c>
    </row>
    <row r="23" s="1" customFormat="1" spans="1:22">
      <c r="A23" s="3">
        <v>999222260285739</v>
      </c>
      <c r="B23" s="1" t="s">
        <v>309</v>
      </c>
      <c r="C23" s="1" t="s">
        <v>314</v>
      </c>
      <c r="D23" s="1" t="s">
        <v>214</v>
      </c>
      <c r="E23" s="1" t="s">
        <v>315</v>
      </c>
      <c r="F23" s="1" t="s">
        <v>263</v>
      </c>
      <c r="G23" s="1" t="s">
        <v>216</v>
      </c>
      <c r="H23" s="1" t="s">
        <v>217</v>
      </c>
      <c r="I23" s="1" t="s">
        <v>316</v>
      </c>
      <c r="J23" s="1" t="s">
        <v>219</v>
      </c>
      <c r="K23" s="1" t="s">
        <v>316</v>
      </c>
      <c r="L23" s="1" t="s">
        <v>316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317</v>
      </c>
      <c r="S23" s="1" t="s">
        <v>225</v>
      </c>
      <c r="T23" s="1" t="s">
        <v>226</v>
      </c>
      <c r="U23" s="1" t="s">
        <v>227</v>
      </c>
      <c r="V23" s="1" t="s">
        <v>228</v>
      </c>
    </row>
    <row r="24" s="1" customFormat="1" spans="1:22">
      <c r="A24" s="3">
        <v>999222248635923</v>
      </c>
      <c r="B24" s="1" t="s">
        <v>318</v>
      </c>
      <c r="C24" s="1" t="s">
        <v>319</v>
      </c>
      <c r="D24" s="1" t="s">
        <v>320</v>
      </c>
      <c r="E24" s="1" t="s">
        <v>321</v>
      </c>
      <c r="F24" s="1" t="s">
        <v>237</v>
      </c>
      <c r="G24" s="1" t="s">
        <v>212</v>
      </c>
      <c r="H24" s="1" t="s">
        <v>217</v>
      </c>
      <c r="I24" s="1" t="s">
        <v>322</v>
      </c>
      <c r="J24" s="1" t="s">
        <v>219</v>
      </c>
      <c r="K24" s="1" t="s">
        <v>322</v>
      </c>
      <c r="L24" s="1" t="s">
        <v>322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323</v>
      </c>
      <c r="S24" s="1" t="s">
        <v>225</v>
      </c>
      <c r="T24" s="1" t="s">
        <v>226</v>
      </c>
      <c r="U24" s="1" t="s">
        <v>227</v>
      </c>
      <c r="V24" s="1" t="s">
        <v>228</v>
      </c>
    </row>
    <row r="25" s="1" customFormat="1" spans="1:22">
      <c r="A25" s="3">
        <v>999222236793152</v>
      </c>
      <c r="B25" s="1" t="s">
        <v>324</v>
      </c>
      <c r="C25" s="1" t="s">
        <v>325</v>
      </c>
      <c r="D25" s="1" t="s">
        <v>326</v>
      </c>
      <c r="E25" s="1" t="s">
        <v>51</v>
      </c>
      <c r="F25" s="1" t="s">
        <v>309</v>
      </c>
      <c r="G25" s="1" t="s">
        <v>237</v>
      </c>
      <c r="H25" s="1" t="s">
        <v>217</v>
      </c>
      <c r="I25" s="1" t="s">
        <v>327</v>
      </c>
      <c r="J25" s="1" t="s">
        <v>219</v>
      </c>
      <c r="K25" s="1" t="s">
        <v>327</v>
      </c>
      <c r="L25" s="1" t="s">
        <v>327</v>
      </c>
      <c r="M25" s="1" t="s">
        <v>220</v>
      </c>
      <c r="N25" s="1" t="s">
        <v>220</v>
      </c>
      <c r="O25" s="1" t="s">
        <v>221</v>
      </c>
      <c r="P25" s="1" t="s">
        <v>222</v>
      </c>
      <c r="Q25" s="1" t="s">
        <v>223</v>
      </c>
      <c r="R25" s="1" t="s">
        <v>328</v>
      </c>
      <c r="S25" s="1" t="s">
        <v>225</v>
      </c>
      <c r="T25" s="1" t="s">
        <v>226</v>
      </c>
      <c r="U25" s="1" t="s">
        <v>227</v>
      </c>
      <c r="V25" s="1" t="s">
        <v>228</v>
      </c>
    </row>
    <row r="26" s="1" customFormat="1" spans="1:22">
      <c r="A26" s="3">
        <v>999222226482770</v>
      </c>
      <c r="B26" s="1" t="s">
        <v>324</v>
      </c>
      <c r="C26" s="1" t="s">
        <v>329</v>
      </c>
      <c r="D26" s="1" t="s">
        <v>330</v>
      </c>
      <c r="E26" s="1" t="s">
        <v>331</v>
      </c>
      <c r="F26" s="1" t="s">
        <v>263</v>
      </c>
      <c r="G26" s="1" t="s">
        <v>237</v>
      </c>
      <c r="H26" s="1" t="s">
        <v>217</v>
      </c>
      <c r="I26" s="1" t="s">
        <v>332</v>
      </c>
      <c r="J26" s="1" t="s">
        <v>219</v>
      </c>
      <c r="K26" s="1" t="s">
        <v>332</v>
      </c>
      <c r="L26" s="1" t="s">
        <v>332</v>
      </c>
      <c r="M26" s="1" t="s">
        <v>220</v>
      </c>
      <c r="N26" s="1" t="s">
        <v>220</v>
      </c>
      <c r="O26" s="1" t="s">
        <v>221</v>
      </c>
      <c r="P26" s="1" t="s">
        <v>222</v>
      </c>
      <c r="Q26" s="1" t="s">
        <v>223</v>
      </c>
      <c r="R26" s="1" t="s">
        <v>333</v>
      </c>
      <c r="S26" s="1" t="s">
        <v>225</v>
      </c>
      <c r="T26" s="1" t="s">
        <v>226</v>
      </c>
      <c r="U26" s="1" t="s">
        <v>227</v>
      </c>
      <c r="V26" s="1" t="s">
        <v>228</v>
      </c>
    </row>
    <row r="27" s="1" customFormat="1" spans="1:22">
      <c r="A27" s="3">
        <v>999222194032086</v>
      </c>
      <c r="B27" s="1" t="s">
        <v>334</v>
      </c>
      <c r="C27" s="1" t="s">
        <v>335</v>
      </c>
      <c r="D27" s="1" t="s">
        <v>336</v>
      </c>
      <c r="E27" s="1" t="s">
        <v>337</v>
      </c>
      <c r="F27" s="1" t="s">
        <v>212</v>
      </c>
      <c r="G27" s="1" t="s">
        <v>216</v>
      </c>
      <c r="H27" s="1" t="s">
        <v>217</v>
      </c>
      <c r="I27" s="1" t="s">
        <v>338</v>
      </c>
      <c r="J27" s="1" t="s">
        <v>219</v>
      </c>
      <c r="K27" s="1" t="s">
        <v>338</v>
      </c>
      <c r="L27" s="1" t="s">
        <v>338</v>
      </c>
      <c r="M27" s="1" t="s">
        <v>220</v>
      </c>
      <c r="N27" s="1" t="s">
        <v>220</v>
      </c>
      <c r="O27" s="1" t="s">
        <v>221</v>
      </c>
      <c r="P27" s="1" t="s">
        <v>222</v>
      </c>
      <c r="Q27" s="1" t="s">
        <v>223</v>
      </c>
      <c r="R27" s="1" t="s">
        <v>339</v>
      </c>
      <c r="S27" s="1" t="s">
        <v>225</v>
      </c>
      <c r="T27" s="1" t="s">
        <v>226</v>
      </c>
      <c r="U27" s="1" t="s">
        <v>227</v>
      </c>
      <c r="V27" s="1" t="s">
        <v>228</v>
      </c>
    </row>
    <row r="28" s="1" customFormat="1" spans="1:22">
      <c r="A28" s="3">
        <v>999222161845372</v>
      </c>
      <c r="B28" s="1" t="s">
        <v>340</v>
      </c>
      <c r="C28" s="1" t="s">
        <v>341</v>
      </c>
      <c r="D28" s="1" t="s">
        <v>254</v>
      </c>
      <c r="E28" s="1" t="s">
        <v>342</v>
      </c>
      <c r="F28" s="1" t="s">
        <v>263</v>
      </c>
      <c r="G28" s="1" t="s">
        <v>237</v>
      </c>
      <c r="H28" s="1" t="s">
        <v>217</v>
      </c>
      <c r="I28" s="1" t="s">
        <v>343</v>
      </c>
      <c r="J28" s="1" t="s">
        <v>219</v>
      </c>
      <c r="K28" s="1" t="s">
        <v>343</v>
      </c>
      <c r="L28" s="1" t="s">
        <v>343</v>
      </c>
      <c r="M28" s="1" t="s">
        <v>220</v>
      </c>
      <c r="N28" s="1" t="s">
        <v>220</v>
      </c>
      <c r="O28" s="1" t="s">
        <v>221</v>
      </c>
      <c r="P28" s="1" t="s">
        <v>222</v>
      </c>
      <c r="Q28" s="1" t="s">
        <v>223</v>
      </c>
      <c r="R28" s="1" t="s">
        <v>344</v>
      </c>
      <c r="S28" s="1" t="s">
        <v>225</v>
      </c>
      <c r="T28" s="1" t="s">
        <v>226</v>
      </c>
      <c r="U28" s="1" t="s">
        <v>227</v>
      </c>
      <c r="V28" s="1" t="s">
        <v>228</v>
      </c>
    </row>
    <row r="29" s="1" customFormat="1" spans="1:22">
      <c r="A29" s="3">
        <v>999222130015870</v>
      </c>
      <c r="B29" s="1" t="s">
        <v>345</v>
      </c>
      <c r="C29" s="1" t="s">
        <v>346</v>
      </c>
      <c r="D29" s="1" t="s">
        <v>347</v>
      </c>
      <c r="E29" s="1" t="s">
        <v>143</v>
      </c>
      <c r="F29" s="1" t="s">
        <v>212</v>
      </c>
      <c r="G29" s="1" t="s">
        <v>216</v>
      </c>
      <c r="H29" s="1" t="s">
        <v>217</v>
      </c>
      <c r="I29" s="1" t="s">
        <v>307</v>
      </c>
      <c r="J29" s="1" t="s">
        <v>219</v>
      </c>
      <c r="K29" s="1" t="s">
        <v>307</v>
      </c>
      <c r="L29" s="1" t="s">
        <v>307</v>
      </c>
      <c r="M29" s="1" t="s">
        <v>220</v>
      </c>
      <c r="N29" s="1" t="s">
        <v>220</v>
      </c>
      <c r="O29" s="1" t="s">
        <v>221</v>
      </c>
      <c r="P29" s="1" t="s">
        <v>222</v>
      </c>
      <c r="Q29" s="1" t="s">
        <v>223</v>
      </c>
      <c r="R29" s="1" t="s">
        <v>348</v>
      </c>
      <c r="S29" s="1" t="s">
        <v>225</v>
      </c>
      <c r="T29" s="1" t="s">
        <v>226</v>
      </c>
      <c r="U29" s="1" t="s">
        <v>227</v>
      </c>
      <c r="V29" s="1" t="s">
        <v>228</v>
      </c>
    </row>
    <row r="30" s="1" customFormat="1" spans="1:22">
      <c r="A30" s="3">
        <v>999222107709421</v>
      </c>
      <c r="B30" s="1" t="s">
        <v>349</v>
      </c>
      <c r="C30" s="1" t="s">
        <v>350</v>
      </c>
      <c r="D30" s="1" t="s">
        <v>351</v>
      </c>
      <c r="E30" s="1" t="s">
        <v>352</v>
      </c>
      <c r="F30" s="1" t="s">
        <v>309</v>
      </c>
      <c r="G30" s="1" t="s">
        <v>237</v>
      </c>
      <c r="H30" s="1" t="s">
        <v>217</v>
      </c>
      <c r="I30" s="1" t="s">
        <v>353</v>
      </c>
      <c r="J30" s="1" t="s">
        <v>219</v>
      </c>
      <c r="K30" s="1" t="s">
        <v>353</v>
      </c>
      <c r="L30" s="1" t="s">
        <v>353</v>
      </c>
      <c r="M30" s="1" t="s">
        <v>220</v>
      </c>
      <c r="N30" s="1" t="s">
        <v>220</v>
      </c>
      <c r="O30" s="1" t="s">
        <v>221</v>
      </c>
      <c r="P30" s="1" t="s">
        <v>222</v>
      </c>
      <c r="Q30" s="1" t="s">
        <v>223</v>
      </c>
      <c r="R30" s="1" t="s">
        <v>354</v>
      </c>
      <c r="S30" s="1" t="s">
        <v>225</v>
      </c>
      <c r="T30" s="1" t="s">
        <v>226</v>
      </c>
      <c r="U30" s="1" t="s">
        <v>227</v>
      </c>
      <c r="V30" s="1" t="s">
        <v>228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2023-02-06T01:15:12Z</dcterms:created>
  <dcterms:modified xsi:type="dcterms:W3CDTF">2023-02-06T01:22:12Z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C93A06C0743C49EAB21EA4275DA46D6D</vt:lpwstr>
  </property>
  <property fmtid="{D5CDD505-2E9C-101B-9397-08002B2CF9AE}" pid="3" name="KSOProductBuildVer">
    <vt:lpwstr>2052-11.1.0.13703</vt:lpwstr>
  </property>
</Properties>
</file>