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对账!$A$1:$X$23</definedName>
  </definedNames>
  <calcPr calcId="144525"/>
</workbook>
</file>

<file path=xl/sharedStrings.xml><?xml version="1.0" encoding="utf-8"?>
<sst xmlns="http://schemas.openxmlformats.org/spreadsheetml/2006/main" count="773" uniqueCount="334">
  <si>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</si>
  <si>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</si>
  <si>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</si>
  <si>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</si>
  <si>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</si>
  <si>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</si>
  <si>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</si>
  <si>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</si>
  <si>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</si>
  <si>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</si>
  <si>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</si>
  <si>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</si>
  <si>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</si>
  <si>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</si>
  <si>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</si>
  <si>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</si>
  <si>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</si>
  <si>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</si>
  <si>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</si>
  <si>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</si>
  <si>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</si>
  <si>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</si>
  <si>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</si>
  <si>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</si>
  <si>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</si>
  <si>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21023708693	</t>
  </si>
  <si>
    <t>Ctrip</t>
  </si>
  <si>
    <t>正常</t>
  </si>
  <si>
    <t>[普吉岛]卡塔棕榈水疗度假酒店 (SHA Extra Plus)(Kata Palm Resort &amp; Spa (SHA Extra Plus))(44800399)</t>
  </si>
  <si>
    <t>高级房&lt;2人入住&gt;&lt;不退款&gt;</t>
  </si>
  <si>
    <t>USD</t>
  </si>
  <si>
    <t>Halvorsen/Lars Bakke,Halvorsen/Lars Bakke,Halvorsen/Lars Bakke,Halvorsen/Lars Bakke</t>
  </si>
  <si>
    <t>CA5326230204USD</t>
  </si>
  <si>
    <t>未提现</t>
  </si>
  <si>
    <t>携程开票</t>
  </si>
  <si>
    <t xml:space="preserve">	</t>
  </si>
  <si>
    <t xml:space="preserve">18936	</t>
  </si>
  <si>
    <t xml:space="preserve">999222034283231	</t>
  </si>
  <si>
    <t>[曼谷]UHG 拉普罗四分之一酒店(The Quarter Ladprao by Uhg)(39650633)</t>
  </si>
  <si>
    <t>高级双床房标准间&lt;2人入住&gt;&lt;不退款&gt;&lt;早餐&gt;</t>
  </si>
  <si>
    <t>suebyod/Sasiwan,suebyod/Sasiwan</t>
  </si>
  <si>
    <t xml:space="preserve">2911382	</t>
  </si>
  <si>
    <t xml:space="preserve">1431055939	</t>
  </si>
  <si>
    <t xml:space="preserve">999222149871099	</t>
  </si>
  <si>
    <t>[梳邦再也]双威金字塔酒店(Sunway Pyramid Hotel)(38635777)</t>
  </si>
  <si>
    <t>豪华双床房&lt;2人入住&gt;&lt;不退款&gt;&lt;早餐&gt;</t>
  </si>
  <si>
    <t>CHENG/KAK LING,LIM/CHUI CHOO</t>
  </si>
  <si>
    <t xml:space="preserve">2938488	</t>
  </si>
  <si>
    <t xml:space="preserve">245794964	</t>
  </si>
  <si>
    <t xml:space="preserve">999222165884448	</t>
  </si>
  <si>
    <t>[普吉岛]普吉岛西瑞湾威斯汀水疗度假酒店(政府卫生认证)(The Westin Siray Bay Resort &amp; Spa, Phuket(SHA Extra Plus))(40721634)</t>
  </si>
  <si>
    <t>海景豪华两张大床房&lt;2人入住&gt;&lt;不退款&gt;&lt;早餐&gt;</t>
  </si>
  <si>
    <t>JIANG/YANFANG,ZHAO/YIQING,PENG/WENJUAN</t>
  </si>
  <si>
    <t xml:space="preserve">2942683	</t>
  </si>
  <si>
    <t xml:space="preserve">96757154	</t>
  </si>
  <si>
    <t xml:space="preserve">999222165894227	</t>
  </si>
  <si>
    <t>海景豪华特大床房&lt;2人入住&gt;&lt;不退款&gt;&lt;早餐&gt;</t>
  </si>
  <si>
    <t>LIANG/ZHIDA,ZHOU/JIANYING,LIANG/FENFANG,ZHAO/SHUHUI</t>
  </si>
  <si>
    <t xml:space="preserve">2942687	</t>
  </si>
  <si>
    <t xml:space="preserve">96750175	</t>
  </si>
  <si>
    <t xml:space="preserve">22219565190	</t>
  </si>
  <si>
    <t>[东京]东京巨蛋酒店(Tokyo Dome Hotel)(37197146)</t>
  </si>
  <si>
    <t>大床房&lt;2人入住&gt;&lt;不退款&gt;</t>
  </si>
  <si>
    <t>HASEGAWA/KAORI</t>
  </si>
  <si>
    <t xml:space="preserve">2952353	</t>
  </si>
  <si>
    <t xml:space="preserve">999222378105634	</t>
  </si>
  <si>
    <t>[班达楠榜]阿斯顿楠榜城市酒店(ASTON Lampung City Hotel)(40740696)</t>
  </si>
  <si>
    <t>Ramadhan/Rical</t>
  </si>
  <si>
    <t xml:space="preserve">2982276	</t>
  </si>
  <si>
    <t xml:space="preserve">RZ-1446697144	</t>
  </si>
  <si>
    <t xml:space="preserve">999222406781337	</t>
  </si>
  <si>
    <t>[巴厘岛]阿丽拉水明漾(Alila Seminyak)(44705501)</t>
  </si>
  <si>
    <t>豪华房（1张特大床）&lt;2人入住&gt;&lt;不退款&gt;&lt;早餐&gt;</t>
  </si>
  <si>
    <t>XIA/LU,YANG/LI</t>
  </si>
  <si>
    <t xml:space="preserve">2986719	</t>
  </si>
  <si>
    <t xml:space="preserve">55604739	</t>
  </si>
  <si>
    <t xml:space="preserve">999222448427456	</t>
  </si>
  <si>
    <t>[新山]新山成功滨水酒店(Berjaya Waterfront Hotel)(39037630)</t>
  </si>
  <si>
    <t>豪华房&lt;2人入住&gt;&lt;不退款&gt;</t>
  </si>
  <si>
    <t>lian or/Low,lian or/Low</t>
  </si>
  <si>
    <t xml:space="preserve">2992967	</t>
  </si>
  <si>
    <t xml:space="preserve">Confirmation number – 2459862	</t>
  </si>
  <si>
    <t xml:space="preserve">999222448511920	</t>
  </si>
  <si>
    <t>[巨港]巨港拉贾瓦利101酒店(The 1O1 Palembang Rajawali)(37244400)</t>
  </si>
  <si>
    <t>家庭房&lt;2人入住&gt;&lt;不退款&gt;</t>
  </si>
  <si>
    <t>OKTAVIANTO/RHINO</t>
  </si>
  <si>
    <t xml:space="preserve">2992986	</t>
  </si>
  <si>
    <t xml:space="preserve">999222448984623	</t>
  </si>
  <si>
    <t>[中雅加达]丹那阿邦至爱酒店 - 赛德恩格(Favehotel Tanah Abang - Cideng)(39049283)</t>
  </si>
  <si>
    <t>致爱房&lt;2人入住&gt;&lt;不退款&gt;</t>
  </si>
  <si>
    <t>Yuleha/Siti</t>
  </si>
  <si>
    <t xml:space="preserve">2993062	</t>
  </si>
  <si>
    <t xml:space="preserve">148713	</t>
  </si>
  <si>
    <t xml:space="preserve">21778924666	</t>
  </si>
  <si>
    <t>[莫阿尔博阿尔]莫阿尔博阿尔海豚之家度假酒店(Dolphin House Resort Moalboal)(37211943)</t>
  </si>
  <si>
    <t>标准双人房&lt;2人入住&gt;&lt;不退款&gt;&lt;早餐&gt;</t>
  </si>
  <si>
    <t>JIAN/WUNLING</t>
  </si>
  <si>
    <t>CA5326230205USD</t>
  </si>
  <si>
    <t xml:space="preserve">2792094	</t>
  </si>
  <si>
    <t xml:space="preserve">1408213243	</t>
  </si>
  <si>
    <t xml:space="preserve">999222343424216	</t>
  </si>
  <si>
    <t>[曼谷]曼谷铂尔曼皇权酒店 (政府卫生认证)(Pullman Bangkok King Power)(37197346)</t>
  </si>
  <si>
    <t>高级双床房&lt;2人入住&gt;&lt;不退款&gt;&lt;早餐&gt;</t>
  </si>
  <si>
    <t>Song/Guofeng,Fan/Xiaoting</t>
  </si>
  <si>
    <t xml:space="preserve">999222374626039	</t>
  </si>
  <si>
    <t>[普吉岛]芭东渡假酒店(PJ Patong Resortel)(37203048)</t>
  </si>
  <si>
    <t>wang/yifeng</t>
  </si>
  <si>
    <t xml:space="preserve">2981615	</t>
  </si>
  <si>
    <t xml:space="preserve">37985489	</t>
  </si>
  <si>
    <t>取消</t>
  </si>
  <si>
    <t xml:space="preserve">999222422628522	</t>
  </si>
  <si>
    <t xml:space="preserve">2988876	</t>
  </si>
  <si>
    <t xml:space="preserve">38072753	</t>
  </si>
  <si>
    <t xml:space="preserve">21487001205	</t>
  </si>
  <si>
    <t>[檀香山]太平洋海滩酒店(Alohilani Resort Waikiki Beach)(37200143)</t>
  </si>
  <si>
    <t>钻石头海景特大床房&lt;2人入住&gt;&lt;不退款&gt;</t>
  </si>
  <si>
    <t>Seungwook/Seo</t>
  </si>
  <si>
    <t>CA5326230206USD</t>
  </si>
  <si>
    <t xml:space="preserve">2747727	</t>
  </si>
  <si>
    <t xml:space="preserve">11402699	</t>
  </si>
  <si>
    <t xml:space="preserve">999222251017459	</t>
  </si>
  <si>
    <t>[新加坡]新加坡圣淘沙湾 W 酒店 (政府卫生认证)(W Singapore - Sentosa Cove (SG Clean))(37214882)</t>
  </si>
  <si>
    <t>池景绝佳特大床房(带阳台)&lt;2人入住&gt;&lt;不退款&gt;</t>
  </si>
  <si>
    <t>GOH/CHONG LIN,TANG/CLARIS</t>
  </si>
  <si>
    <t xml:space="preserve">2958481	</t>
  </si>
  <si>
    <t xml:space="preserve">72952280	</t>
  </si>
  <si>
    <t xml:space="preserve">999222260314563	</t>
  </si>
  <si>
    <t>[普吉岛]卡塔棕榈水疗度假酒店 (政府卫生认证)(Kata Palm Resort &amp; Spa (SHA Extra Plus))(44800399)</t>
  </si>
  <si>
    <t>豪华客房&lt;2人入住&gt;&lt;不退款&gt;</t>
  </si>
  <si>
    <t>Wollmar/Carina</t>
  </si>
  <si>
    <t xml:space="preserve">2960366	</t>
  </si>
  <si>
    <t xml:space="preserve">999222318558520	</t>
  </si>
  <si>
    <t>[涛岛]龟岛塔尔纳阿里恩度假村 (政府卫生认证)(The Tarna Align Resort)(38635735)</t>
  </si>
  <si>
    <t>海景别墅&lt;2人入住&gt;&lt;不退款&gt;&lt;早餐&gt;</t>
  </si>
  <si>
    <t>Singh/Ravinder,Singh/Ravinder</t>
  </si>
  <si>
    <t xml:space="preserve">2972641	</t>
  </si>
  <si>
    <t xml:space="preserve">-1444329610	</t>
  </si>
  <si>
    <t xml:space="preserve">999222357147154	</t>
  </si>
  <si>
    <t>[曼谷]曼谷拉查丹利中心酒店  (政府卫生认证)(Grande Centre Point Hotel Ratchadamri Bangkok (SHA Plus+))(40721624)</t>
  </si>
  <si>
    <t>豪华套房（经典高级套房）&lt;2人入住&gt;&lt;不退款&gt;</t>
  </si>
  <si>
    <t>Martin/Robert,Martin/Robert</t>
  </si>
  <si>
    <t xml:space="preserve">2978803	</t>
  </si>
  <si>
    <t xml:space="preserve">999222397746338	</t>
  </si>
  <si>
    <t>[曼谷]金玉素万那普酒店(Golden Jade Suvarnabhumi)(37054573)</t>
  </si>
  <si>
    <t>SAIAIN/CHIRAWAN</t>
  </si>
  <si>
    <t xml:space="preserve">2985350	</t>
  </si>
  <si>
    <t xml:space="preserve">999222474913662	</t>
  </si>
  <si>
    <t>[八打灵再也]皇家朱兰曲线酒店(Royale Chulan The Curve)(39037634)</t>
  </si>
  <si>
    <t>Ching Aik/Tan,Ching Aik/Tan</t>
  </si>
  <si>
    <t xml:space="preserve">2996917	</t>
  </si>
  <si>
    <t xml:space="preserve">399124	</t>
  </si>
  <si>
    <t>，</t>
  </si>
  <si>
    <t>A230206111806481</t>
  </si>
  <si>
    <t>A230206111915481</t>
  </si>
  <si>
    <t>USD / HKD 当前参考汇率: 7.84741</t>
  </si>
  <si>
    <t>总计： 9060 USD/
71097.53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</si>
  <si>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</si>
  <si>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</si>
  <si>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</si>
  <si>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</si>
  <si>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</si>
  <si>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</si>
  <si>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</si>
  <si>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</si>
  <si>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</si>
  <si>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</si>
  <si>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</si>
  <si>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</si>
  <si>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</si>
  <si>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</si>
  <si>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</si>
  <si>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</si>
  <si>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</si>
  <si>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</si>
  <si>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</si>
  <si>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2023-02-02</t>
  </si>
  <si>
    <t>2996917</t>
  </si>
  <si>
    <t>吉隆坡皇家星光曲线酒店</t>
  </si>
  <si>
    <t>Ching Aik Tan,Ching Aik Tan</t>
  </si>
  <si>
    <t>2023-02-03</t>
  </si>
  <si>
    <t>退房日周结</t>
  </si>
  <si>
    <t>365.03</t>
  </si>
  <si>
    <t>54.00</t>
  </si>
  <si>
    <t>0</t>
  </si>
  <si>
    <t>0.00</t>
  </si>
  <si>
    <t>携程盛景国际直连</t>
  </si>
  <si>
    <t>01.010677</t>
  </si>
  <si>
    <t>2023-02-02 10:34:12</t>
  </si>
  <si>
    <t>否</t>
  </si>
  <si>
    <t>汇智国际旅游发展有限公司</t>
  </si>
  <si>
    <t>直采</t>
  </si>
  <si>
    <t>马来西亚</t>
  </si>
  <si>
    <t>2023-01-31</t>
  </si>
  <si>
    <t>2993062</t>
  </si>
  <si>
    <t>丹那阿邦至爱酒店 - 赛德恩格</t>
  </si>
  <si>
    <t>Yuleha Siti</t>
  </si>
  <si>
    <t>2023-02-01</t>
  </si>
  <si>
    <t>135.30</t>
  </si>
  <si>
    <t>20.00</t>
  </si>
  <si>
    <t>2023-01-31 17:40:39</t>
  </si>
  <si>
    <t>直连</t>
  </si>
  <si>
    <t>印度尼西亚</t>
  </si>
  <si>
    <t>2992986</t>
  </si>
  <si>
    <t>巨港拉贾瓦利101酒店</t>
  </si>
  <si>
    <t>OKTAVIANTO RHINO</t>
  </si>
  <si>
    <t>338.25</t>
  </si>
  <si>
    <t>50.00</t>
  </si>
  <si>
    <t>2023-01-31 17:13:21</t>
  </si>
  <si>
    <t>2992967</t>
  </si>
  <si>
    <t>新山成功滨水酒店</t>
  </si>
  <si>
    <t>lian or Low,lian or Low</t>
  </si>
  <si>
    <t>304.42</t>
  </si>
  <si>
    <t>45.00</t>
  </si>
  <si>
    <t>2023-01-31 17:07:29</t>
  </si>
  <si>
    <t>2023-01-30</t>
  </si>
  <si>
    <t>2988876</t>
  </si>
  <si>
    <t>芭东渡假酒店</t>
  </si>
  <si>
    <t>wang yifeng</t>
  </si>
  <si>
    <t>243.57</t>
  </si>
  <si>
    <t>36.00</t>
  </si>
  <si>
    <t>2023-01-30 08:51:53</t>
  </si>
  <si>
    <t>泰国</t>
  </si>
  <si>
    <t>2023-01-29</t>
  </si>
  <si>
    <t>2986719</t>
  </si>
  <si>
    <t>阿丽拉水明漾</t>
  </si>
  <si>
    <t>XIA LU,YANG LI</t>
  </si>
  <si>
    <t>3004.95</t>
  </si>
  <si>
    <t>444.00</t>
  </si>
  <si>
    <t>2023-01-29 12:46:25</t>
  </si>
  <si>
    <t>2023-01-28</t>
  </si>
  <si>
    <t>2985350</t>
  </si>
  <si>
    <t>曼谷金玉素旺纳普酒店</t>
  </si>
  <si>
    <t>SAIAIN CHIRAWAN</t>
  </si>
  <si>
    <t>789.96</t>
  </si>
  <si>
    <t>116.00</t>
  </si>
  <si>
    <t>2023-01-28 21:13:34</t>
  </si>
  <si>
    <t>2023-01-27</t>
  </si>
  <si>
    <t>2982276</t>
  </si>
  <si>
    <t>阿斯顿楠榜城市酒店</t>
  </si>
  <si>
    <t>Ramadhan Rical</t>
  </si>
  <si>
    <t>170.25</t>
  </si>
  <si>
    <t>25.00</t>
  </si>
  <si>
    <t>2023-01-27 16:55:30</t>
  </si>
  <si>
    <t>2023-01-26</t>
  </si>
  <si>
    <t>2978803</t>
  </si>
  <si>
    <t>曼谷拉查丹利中心酒店  (SHA Plus+)</t>
  </si>
  <si>
    <t>Martin Robert,Martin Robert</t>
  </si>
  <si>
    <t>2594.61</t>
  </si>
  <si>
    <t>381.00</t>
  </si>
  <si>
    <t>2023-01-26 10:50:38</t>
  </si>
  <si>
    <t>2023-01-25</t>
  </si>
  <si>
    <t>2976569</t>
  </si>
  <si>
    <t>曼谷铂尔曼皇权酒店</t>
  </si>
  <si>
    <t>Song Guofeng,Fan Xiaoting</t>
  </si>
  <si>
    <t>1477.77</t>
  </si>
  <si>
    <t>217.00</t>
  </si>
  <si>
    <t>2023-01-25 13:47:50</t>
  </si>
  <si>
    <t>2023-01-23</t>
  </si>
  <si>
    <t>2972641</t>
  </si>
  <si>
    <t>龟岛塔尔纳阿里恩度假村 (SHA Plus+)</t>
  </si>
  <si>
    <t>Singh Ravinder,Singh Ravinder</t>
  </si>
  <si>
    <t>816.23</t>
  </si>
  <si>
    <t>120.00</t>
  </si>
  <si>
    <t>2023-01-23 19:36:35</t>
  </si>
  <si>
    <t>2023-01-18</t>
  </si>
  <si>
    <t>2960366</t>
  </si>
  <si>
    <t>普吉岛卡塔棕榈温泉度假酒店</t>
  </si>
  <si>
    <t>Wollmar Carina</t>
  </si>
  <si>
    <t>1358.38</t>
  </si>
  <si>
    <t>200.00</t>
  </si>
  <si>
    <t>2023-01-18 17:38:32</t>
  </si>
  <si>
    <t>2023-01-17</t>
  </si>
  <si>
    <t>2958481</t>
  </si>
  <si>
    <t>新加坡圣淘沙湾 W 酒店 (Staycation Approved)</t>
  </si>
  <si>
    <t>GOH CHONG LIN,TANG CLARIS</t>
  </si>
  <si>
    <t>5460.59</t>
  </si>
  <si>
    <t>809.00</t>
  </si>
  <si>
    <t>2023-01-17 23:57:10</t>
  </si>
  <si>
    <t>新加坡</t>
  </si>
  <si>
    <t>2023-01-15</t>
  </si>
  <si>
    <t>2952353</t>
  </si>
  <si>
    <t>东京巨蛋酒店</t>
  </si>
  <si>
    <t>HASEGAWA KAORI</t>
  </si>
  <si>
    <t>658.83</t>
  </si>
  <si>
    <t>98.00</t>
  </si>
  <si>
    <t>2023-01-15 22:11:52</t>
  </si>
  <si>
    <t>日本</t>
  </si>
  <si>
    <t>2023-01-12</t>
  </si>
  <si>
    <t>2942687</t>
  </si>
  <si>
    <t>威斯汀普吉岛西瑞湾度假村及水疗中心</t>
  </si>
  <si>
    <t>LIANG ZHIDA,ZHOU JIANYING,LIANG FENFANG,ZHAO SHUHUI</t>
  </si>
  <si>
    <t>10655.43</t>
  </si>
  <si>
    <t>1570.00</t>
  </si>
  <si>
    <t>2023-01-12 17:40:42</t>
  </si>
  <si>
    <t>2942683</t>
  </si>
  <si>
    <t>JIANG YANFANG,ZHAO YIQING,PENG WENJUAN</t>
  </si>
  <si>
    <t>15983.15</t>
  </si>
  <si>
    <t>2355.00</t>
  </si>
  <si>
    <t>2023-01-12 17:33:14</t>
  </si>
  <si>
    <t>2023-01-11</t>
  </si>
  <si>
    <t>2938488</t>
  </si>
  <si>
    <t>双威金字塔酒店</t>
  </si>
  <si>
    <t>CHENG KAK LING,LIM CHUI CHOO</t>
  </si>
  <si>
    <t>5571.41</t>
  </si>
  <si>
    <t>820.00</t>
  </si>
  <si>
    <t>2023-01-13 10:40:36</t>
  </si>
  <si>
    <t>2022-12-30</t>
  </si>
  <si>
    <t>2911382</t>
  </si>
  <si>
    <t>UHG 拉普罗四分之一酒店</t>
  </si>
  <si>
    <t>suebyod Sasiwan,suebyod Sasiwan</t>
  </si>
  <si>
    <t>349.22</t>
  </si>
  <si>
    <t>2022-12-30 16:57:43</t>
  </si>
  <si>
    <t>2022-11-11</t>
  </si>
  <si>
    <t>2792094</t>
  </si>
  <si>
    <t>海豚之家潜水水疗度假村</t>
  </si>
  <si>
    <t>JIAN WUNLING</t>
  </si>
  <si>
    <t>1340.30</t>
  </si>
  <si>
    <t>186.00</t>
  </si>
  <si>
    <t>2022-11-11 23:13:27</t>
  </si>
  <si>
    <t>菲律宾</t>
  </si>
  <si>
    <t>2022-10-19</t>
  </si>
  <si>
    <t>2747727</t>
  </si>
  <si>
    <t>阿洛希拉尼威基基海滩度假村</t>
  </si>
  <si>
    <t>Seungwook Seo</t>
  </si>
  <si>
    <t>4707.05</t>
  </si>
  <si>
    <t>652.00</t>
  </si>
  <si>
    <t>2022-10-19 10:24:40</t>
  </si>
  <si>
    <t>美国</t>
  </si>
  <si>
    <t>2022-09-16</t>
  </si>
  <si>
    <t>2693627</t>
  </si>
  <si>
    <t>Halvorsen Lars Bakke,Halvorsen Lars Bakke,Halvorsen Lars Bakke,Halvorsen Lars Bakke</t>
  </si>
  <si>
    <t>5691.63</t>
  </si>
  <si>
    <t>812.00</t>
  </si>
  <si>
    <t>2022-09-16 15:37:37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</si>
</sst>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14</xdr:col>
      <xdr:colOff>419100</xdr:colOff>
      <xdr:row>65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000750"/>
          <a:ext cx="10458450" cy="500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44951</v>
      </c>
      <c r="G2" s="6">
        <v>44958</v>
      </c>
      <c r="H2" s="4">
        <v>2</v>
      </c>
      <c r="I2" s="4">
        <v>7</v>
      </c>
      <c r="J2" s="4">
        <v>14</v>
      </c>
      <c r="K2" s="4" t="s">
        <v>30</v>
      </c>
      <c r="L2" s="4">
        <v>812</v>
      </c>
      <c r="M2" s="4">
        <v>812</v>
      </c>
      <c r="N2" s="4" t="s">
        <v>31</v>
      </c>
      <c r="O2" s="4" t="s">
        <v>32</v>
      </c>
      <c r="P2" s="4" t="s">
        <v>33</v>
      </c>
      <c r="Q2" s="4">
        <v>0</v>
      </c>
      <c r="R2" s="7">
        <v>44820</v>
      </c>
      <c r="S2" s="6">
        <v>44961</v>
      </c>
      <c r="T2" s="4" t="s">
        <v>34</v>
      </c>
      <c r="U2" s="4">
        <v>812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44957</v>
      </c>
      <c r="G3" s="6">
        <v>44958</v>
      </c>
      <c r="H3" s="4">
        <v>1</v>
      </c>
      <c r="I3" s="4">
        <v>1</v>
      </c>
      <c r="J3" s="4">
        <v>1</v>
      </c>
      <c r="K3" s="4" t="s">
        <v>30</v>
      </c>
      <c r="L3" s="4">
        <v>50</v>
      </c>
      <c r="M3" s="4">
        <v>50</v>
      </c>
      <c r="N3" s="4" t="s">
        <v>40</v>
      </c>
      <c r="O3" s="4" t="s">
        <v>32</v>
      </c>
      <c r="P3" s="4" t="s">
        <v>33</v>
      </c>
      <c r="Q3" s="4">
        <v>0</v>
      </c>
      <c r="R3" s="7">
        <v>44925</v>
      </c>
      <c r="S3" s="6">
        <v>44961</v>
      </c>
      <c r="T3" s="4" t="s">
        <v>34</v>
      </c>
      <c r="U3" s="4">
        <v>50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6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44953</v>
      </c>
      <c r="G4" s="6">
        <v>44958</v>
      </c>
      <c r="H4" s="4">
        <v>2</v>
      </c>
      <c r="I4" s="4">
        <v>5</v>
      </c>
      <c r="J4" s="4">
        <v>10</v>
      </c>
      <c r="K4" s="4" t="s">
        <v>30</v>
      </c>
      <c r="L4" s="4">
        <v>820</v>
      </c>
      <c r="M4" s="4">
        <v>820</v>
      </c>
      <c r="N4" s="4" t="s">
        <v>46</v>
      </c>
      <c r="O4" s="4" t="s">
        <v>32</v>
      </c>
      <c r="P4" s="4" t="s">
        <v>33</v>
      </c>
      <c r="Q4" s="4">
        <v>0</v>
      </c>
      <c r="R4" s="7">
        <v>44937</v>
      </c>
      <c r="S4" s="6">
        <v>44961</v>
      </c>
      <c r="T4" s="4" t="s">
        <v>34</v>
      </c>
      <c r="U4" s="4">
        <v>820</v>
      </c>
      <c r="V4" s="4">
        <v>0</v>
      </c>
      <c r="W4" s="4">
        <v>0</v>
      </c>
      <c r="X4" s="4" t="s">
        <v>47</v>
      </c>
      <c r="Y4" s="4">
        <v>245795903</v>
      </c>
      <c r="Z4" s="4" t="s">
        <v>48</v>
      </c>
    </row>
    <row r="5" s="4" customFormat="1" spans="1:27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44953</v>
      </c>
      <c r="G5" s="6">
        <v>44958</v>
      </c>
      <c r="H5" s="4">
        <v>3</v>
      </c>
      <c r="I5" s="4">
        <v>5</v>
      </c>
      <c r="J5" s="4">
        <v>15</v>
      </c>
      <c r="K5" s="4" t="s">
        <v>30</v>
      </c>
      <c r="L5" s="4">
        <v>2355</v>
      </c>
      <c r="M5" s="4">
        <v>2355</v>
      </c>
      <c r="N5" s="4" t="s">
        <v>52</v>
      </c>
      <c r="O5" s="4" t="s">
        <v>32</v>
      </c>
      <c r="P5" s="4" t="s">
        <v>33</v>
      </c>
      <c r="Q5" s="4">
        <v>0</v>
      </c>
      <c r="R5" s="7">
        <v>44938</v>
      </c>
      <c r="S5" s="6">
        <v>44961</v>
      </c>
      <c r="T5" s="4" t="s">
        <v>34</v>
      </c>
      <c r="U5" s="4">
        <v>2355</v>
      </c>
      <c r="V5" s="4">
        <v>0</v>
      </c>
      <c r="W5" s="4">
        <v>0</v>
      </c>
      <c r="X5" s="4" t="s">
        <v>53</v>
      </c>
      <c r="Y5" s="4">
        <v>96757152</v>
      </c>
      <c r="Z5" s="4">
        <v>96757153</v>
      </c>
      <c r="AA5" s="4" t="s">
        <v>54</v>
      </c>
    </row>
    <row r="6" s="4" customFormat="1" spans="1:26">
      <c r="A6" s="4" t="s">
        <v>55</v>
      </c>
      <c r="B6" s="4" t="s">
        <v>26</v>
      </c>
      <c r="C6" s="4" t="s">
        <v>27</v>
      </c>
      <c r="D6" s="4" t="s">
        <v>50</v>
      </c>
      <c r="E6" s="4" t="s">
        <v>56</v>
      </c>
      <c r="F6" s="6">
        <v>44953</v>
      </c>
      <c r="G6" s="6">
        <v>44958</v>
      </c>
      <c r="H6" s="4">
        <v>2</v>
      </c>
      <c r="I6" s="4">
        <v>5</v>
      </c>
      <c r="J6" s="4">
        <v>10</v>
      </c>
      <c r="K6" s="4" t="s">
        <v>30</v>
      </c>
      <c r="L6" s="4">
        <v>1570</v>
      </c>
      <c r="M6" s="4">
        <v>1570</v>
      </c>
      <c r="N6" s="4" t="s">
        <v>57</v>
      </c>
      <c r="O6" s="4" t="s">
        <v>32</v>
      </c>
      <c r="P6" s="4" t="s">
        <v>33</v>
      </c>
      <c r="Q6" s="4">
        <v>0</v>
      </c>
      <c r="R6" s="7">
        <v>44938</v>
      </c>
      <c r="S6" s="6">
        <v>44961</v>
      </c>
      <c r="T6" s="4" t="s">
        <v>34</v>
      </c>
      <c r="U6" s="4">
        <v>1570</v>
      </c>
      <c r="V6" s="4">
        <v>0</v>
      </c>
      <c r="W6" s="4">
        <v>0</v>
      </c>
      <c r="X6" s="4" t="s">
        <v>58</v>
      </c>
      <c r="Y6" s="4">
        <v>96750174</v>
      </c>
      <c r="Z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44957</v>
      </c>
      <c r="G7" s="6">
        <v>44958</v>
      </c>
      <c r="H7" s="4">
        <v>1</v>
      </c>
      <c r="I7" s="4">
        <v>1</v>
      </c>
      <c r="J7" s="4">
        <v>1</v>
      </c>
      <c r="K7" s="4" t="s">
        <v>30</v>
      </c>
      <c r="L7" s="4">
        <v>98</v>
      </c>
      <c r="M7" s="4">
        <v>98</v>
      </c>
      <c r="N7" s="4" t="s">
        <v>63</v>
      </c>
      <c r="O7" s="4" t="s">
        <v>32</v>
      </c>
      <c r="P7" s="4" t="s">
        <v>33</v>
      </c>
      <c r="Q7" s="4">
        <v>0</v>
      </c>
      <c r="R7" s="7">
        <v>44941</v>
      </c>
      <c r="S7" s="6">
        <v>44961</v>
      </c>
      <c r="T7" s="4" t="s">
        <v>34</v>
      </c>
      <c r="U7" s="4">
        <v>98</v>
      </c>
      <c r="V7" s="4">
        <v>0</v>
      </c>
      <c r="W7" s="4">
        <v>0</v>
      </c>
      <c r="X7" s="4" t="s">
        <v>64</v>
      </c>
      <c r="Y7" s="4" t="s">
        <v>35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29</v>
      </c>
      <c r="F8" s="6">
        <v>44957</v>
      </c>
      <c r="G8" s="6">
        <v>44958</v>
      </c>
      <c r="H8" s="4">
        <v>1</v>
      </c>
      <c r="I8" s="4">
        <v>1</v>
      </c>
      <c r="J8" s="4">
        <v>1</v>
      </c>
      <c r="K8" s="4" t="s">
        <v>30</v>
      </c>
      <c r="L8" s="4">
        <v>25</v>
      </c>
      <c r="M8" s="4">
        <v>25</v>
      </c>
      <c r="N8" s="4" t="s">
        <v>67</v>
      </c>
      <c r="O8" s="4" t="s">
        <v>32</v>
      </c>
      <c r="P8" s="4" t="s">
        <v>33</v>
      </c>
      <c r="Q8" s="4">
        <v>0</v>
      </c>
      <c r="R8" s="7">
        <v>44953</v>
      </c>
      <c r="S8" s="6">
        <v>44961</v>
      </c>
      <c r="T8" s="4" t="s">
        <v>34</v>
      </c>
      <c r="U8" s="4">
        <v>25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44956</v>
      </c>
      <c r="G9" s="6">
        <v>44958</v>
      </c>
      <c r="H9" s="4">
        <v>1</v>
      </c>
      <c r="I9" s="4">
        <v>2</v>
      </c>
      <c r="J9" s="4">
        <v>2</v>
      </c>
      <c r="K9" s="4" t="s">
        <v>30</v>
      </c>
      <c r="L9" s="4">
        <v>444</v>
      </c>
      <c r="M9" s="4">
        <v>444</v>
      </c>
      <c r="N9" s="4" t="s">
        <v>73</v>
      </c>
      <c r="O9" s="4" t="s">
        <v>32</v>
      </c>
      <c r="P9" s="4" t="s">
        <v>33</v>
      </c>
      <c r="Q9" s="4">
        <v>0</v>
      </c>
      <c r="R9" s="7">
        <v>44955</v>
      </c>
      <c r="S9" s="6">
        <v>44961</v>
      </c>
      <c r="T9" s="4" t="s">
        <v>34</v>
      </c>
      <c r="U9" s="4">
        <v>444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44957</v>
      </c>
      <c r="G10" s="6">
        <v>44958</v>
      </c>
      <c r="H10" s="4">
        <v>1</v>
      </c>
      <c r="I10" s="4">
        <v>1</v>
      </c>
      <c r="J10" s="4">
        <v>1</v>
      </c>
      <c r="K10" s="4" t="s">
        <v>30</v>
      </c>
      <c r="L10" s="4">
        <v>45</v>
      </c>
      <c r="M10" s="4">
        <v>45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44957</v>
      </c>
      <c r="S10" s="6">
        <v>44961</v>
      </c>
      <c r="T10" s="4" t="s">
        <v>34</v>
      </c>
      <c r="U10" s="4">
        <v>45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44957</v>
      </c>
      <c r="G11" s="6">
        <v>44958</v>
      </c>
      <c r="H11" s="4">
        <v>1</v>
      </c>
      <c r="I11" s="4">
        <v>1</v>
      </c>
      <c r="J11" s="4">
        <v>1</v>
      </c>
      <c r="K11" s="4" t="s">
        <v>30</v>
      </c>
      <c r="L11" s="4">
        <v>50</v>
      </c>
      <c r="M11" s="4">
        <v>50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44957</v>
      </c>
      <c r="S11" s="6">
        <v>44961</v>
      </c>
      <c r="T11" s="4" t="s">
        <v>34</v>
      </c>
      <c r="U11" s="4">
        <v>50</v>
      </c>
      <c r="V11" s="4">
        <v>0</v>
      </c>
      <c r="W11" s="4">
        <v>0</v>
      </c>
      <c r="X11" s="4" t="s">
        <v>86</v>
      </c>
      <c r="Y11" s="4" t="s">
        <v>35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44957</v>
      </c>
      <c r="G12" s="6">
        <v>44958</v>
      </c>
      <c r="H12" s="4">
        <v>1</v>
      </c>
      <c r="I12" s="4">
        <v>1</v>
      </c>
      <c r="J12" s="4">
        <v>1</v>
      </c>
      <c r="K12" s="4" t="s">
        <v>30</v>
      </c>
      <c r="L12" s="4">
        <v>20</v>
      </c>
      <c r="M12" s="4">
        <v>20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44957</v>
      </c>
      <c r="S12" s="6">
        <v>44961</v>
      </c>
      <c r="T12" s="4" t="s">
        <v>34</v>
      </c>
      <c r="U12" s="4">
        <v>20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44957</v>
      </c>
      <c r="G13" s="6">
        <v>44959</v>
      </c>
      <c r="H13" s="4">
        <v>1</v>
      </c>
      <c r="I13" s="4">
        <v>2</v>
      </c>
      <c r="J13" s="4">
        <v>2</v>
      </c>
      <c r="K13" s="4" t="s">
        <v>30</v>
      </c>
      <c r="L13" s="4">
        <v>186</v>
      </c>
      <c r="M13" s="4">
        <v>186</v>
      </c>
      <c r="N13" s="4" t="s">
        <v>96</v>
      </c>
      <c r="O13" s="4" t="s">
        <v>97</v>
      </c>
      <c r="P13" s="4" t="s">
        <v>33</v>
      </c>
      <c r="Q13" s="4">
        <v>0</v>
      </c>
      <c r="R13" s="7">
        <v>44876</v>
      </c>
      <c r="S13" s="6">
        <v>44962</v>
      </c>
      <c r="T13" s="4" t="s">
        <v>34</v>
      </c>
      <c r="U13" s="4">
        <v>186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44957</v>
      </c>
      <c r="G14" s="6">
        <v>44959</v>
      </c>
      <c r="H14" s="4">
        <v>1</v>
      </c>
      <c r="I14" s="4">
        <v>2</v>
      </c>
      <c r="J14" s="4">
        <v>2</v>
      </c>
      <c r="K14" s="4" t="s">
        <v>30</v>
      </c>
      <c r="L14" s="4">
        <v>217</v>
      </c>
      <c r="M14" s="4">
        <v>217</v>
      </c>
      <c r="N14" s="4" t="s">
        <v>103</v>
      </c>
      <c r="O14" s="4" t="s">
        <v>97</v>
      </c>
      <c r="P14" s="4" t="s">
        <v>33</v>
      </c>
      <c r="Q14" s="4">
        <v>0</v>
      </c>
      <c r="R14" s="7">
        <v>44951</v>
      </c>
      <c r="S14" s="6">
        <v>44962</v>
      </c>
      <c r="T14" s="4" t="s">
        <v>34</v>
      </c>
      <c r="U14" s="4">
        <v>217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29</v>
      </c>
      <c r="F15" s="6">
        <v>44958</v>
      </c>
      <c r="G15" s="6">
        <v>44959</v>
      </c>
      <c r="H15" s="4">
        <v>1</v>
      </c>
      <c r="I15" s="4">
        <v>1</v>
      </c>
      <c r="J15" s="4">
        <v>1</v>
      </c>
      <c r="K15" s="4" t="s">
        <v>30</v>
      </c>
      <c r="L15" s="4">
        <v>36</v>
      </c>
      <c r="M15" s="4">
        <v>36</v>
      </c>
      <c r="N15" s="4" t="s">
        <v>106</v>
      </c>
      <c r="O15" s="4" t="s">
        <v>97</v>
      </c>
      <c r="P15" s="4" t="s">
        <v>33</v>
      </c>
      <c r="Q15" s="4">
        <v>0</v>
      </c>
      <c r="R15" s="7">
        <v>44953</v>
      </c>
      <c r="S15" s="6">
        <v>44962</v>
      </c>
      <c r="T15" s="4" t="s">
        <v>34</v>
      </c>
      <c r="U15" s="4">
        <v>36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104</v>
      </c>
      <c r="B16" s="4" t="s">
        <v>26</v>
      </c>
      <c r="C16" s="4" t="s">
        <v>109</v>
      </c>
      <c r="D16" s="4" t="s">
        <v>105</v>
      </c>
      <c r="E16" s="4" t="s">
        <v>29</v>
      </c>
      <c r="F16" s="6">
        <v>44958</v>
      </c>
      <c r="G16" s="6">
        <v>44959</v>
      </c>
      <c r="H16" s="4">
        <v>1</v>
      </c>
      <c r="I16" s="4">
        <v>1</v>
      </c>
      <c r="J16" s="4">
        <v>1</v>
      </c>
      <c r="K16" s="4" t="s">
        <v>30</v>
      </c>
      <c r="L16" s="4">
        <v>-36</v>
      </c>
      <c r="M16" s="4">
        <v>-36</v>
      </c>
      <c r="N16" s="4" t="s">
        <v>106</v>
      </c>
      <c r="O16" s="4" t="s">
        <v>97</v>
      </c>
      <c r="P16" s="4" t="s">
        <v>33</v>
      </c>
      <c r="Q16" s="4">
        <v>0</v>
      </c>
      <c r="R16" s="7">
        <v>44953</v>
      </c>
      <c r="S16" s="6">
        <v>44962</v>
      </c>
      <c r="T16" s="4" t="s">
        <v>34</v>
      </c>
      <c r="U16" s="4">
        <v>-36</v>
      </c>
      <c r="V16" s="4">
        <v>0</v>
      </c>
      <c r="W16" s="4">
        <v>0</v>
      </c>
      <c r="X16" s="4" t="s">
        <v>107</v>
      </c>
      <c r="Y16" s="4" t="s">
        <v>108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105</v>
      </c>
      <c r="E17" s="4" t="s">
        <v>29</v>
      </c>
      <c r="F17" s="6">
        <v>44958</v>
      </c>
      <c r="G17" s="6">
        <v>44959</v>
      </c>
      <c r="H17" s="4">
        <v>1</v>
      </c>
      <c r="I17" s="4">
        <v>1</v>
      </c>
      <c r="J17" s="4">
        <v>1</v>
      </c>
      <c r="K17" s="4" t="s">
        <v>30</v>
      </c>
      <c r="L17" s="4">
        <v>36</v>
      </c>
      <c r="M17" s="4">
        <v>36</v>
      </c>
      <c r="N17" s="4" t="s">
        <v>106</v>
      </c>
      <c r="O17" s="4" t="s">
        <v>97</v>
      </c>
      <c r="P17" s="4" t="s">
        <v>33</v>
      </c>
      <c r="Q17" s="4">
        <v>0</v>
      </c>
      <c r="R17" s="7">
        <v>44956</v>
      </c>
      <c r="S17" s="6">
        <v>44962</v>
      </c>
      <c r="T17" s="4" t="s">
        <v>34</v>
      </c>
      <c r="U17" s="4">
        <v>36</v>
      </c>
      <c r="V17" s="4">
        <v>0</v>
      </c>
      <c r="W17" s="4">
        <v>0</v>
      </c>
      <c r="X17" s="4" t="s">
        <v>111</v>
      </c>
      <c r="Y17" s="4" t="s">
        <v>112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44958</v>
      </c>
      <c r="G18" s="6">
        <v>44960</v>
      </c>
      <c r="H18" s="4">
        <v>1</v>
      </c>
      <c r="I18" s="4">
        <v>2</v>
      </c>
      <c r="J18" s="4">
        <v>2</v>
      </c>
      <c r="K18" s="4" t="s">
        <v>30</v>
      </c>
      <c r="L18" s="4">
        <v>652</v>
      </c>
      <c r="M18" s="4">
        <v>652</v>
      </c>
      <c r="N18" s="4" t="s">
        <v>116</v>
      </c>
      <c r="O18" s="4" t="s">
        <v>117</v>
      </c>
      <c r="P18" s="4" t="s">
        <v>33</v>
      </c>
      <c r="Q18" s="4">
        <v>0</v>
      </c>
      <c r="R18" s="7">
        <v>44853</v>
      </c>
      <c r="S18" s="6">
        <v>44963</v>
      </c>
      <c r="T18" s="4" t="s">
        <v>34</v>
      </c>
      <c r="U18" s="4">
        <v>652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44958</v>
      </c>
      <c r="G19" s="6">
        <v>44960</v>
      </c>
      <c r="H19" s="4">
        <v>1</v>
      </c>
      <c r="I19" s="4">
        <v>2</v>
      </c>
      <c r="J19" s="4">
        <v>2</v>
      </c>
      <c r="K19" s="4" t="s">
        <v>30</v>
      </c>
      <c r="L19" s="4">
        <v>809</v>
      </c>
      <c r="M19" s="4">
        <v>809</v>
      </c>
      <c r="N19" s="4" t="s">
        <v>123</v>
      </c>
      <c r="O19" s="4" t="s">
        <v>117</v>
      </c>
      <c r="P19" s="4" t="s">
        <v>33</v>
      </c>
      <c r="Q19" s="4">
        <v>0</v>
      </c>
      <c r="R19" s="7">
        <v>44943</v>
      </c>
      <c r="S19" s="6">
        <v>44963</v>
      </c>
      <c r="T19" s="4" t="s">
        <v>34</v>
      </c>
      <c r="U19" s="4">
        <v>809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44958</v>
      </c>
      <c r="G20" s="6">
        <v>44960</v>
      </c>
      <c r="H20" s="4">
        <v>1</v>
      </c>
      <c r="I20" s="4">
        <v>2</v>
      </c>
      <c r="J20" s="4">
        <v>2</v>
      </c>
      <c r="K20" s="4" t="s">
        <v>30</v>
      </c>
      <c r="L20" s="4">
        <v>200</v>
      </c>
      <c r="M20" s="4">
        <v>200</v>
      </c>
      <c r="N20" s="4" t="s">
        <v>129</v>
      </c>
      <c r="O20" s="4" t="s">
        <v>117</v>
      </c>
      <c r="P20" s="4" t="s">
        <v>33</v>
      </c>
      <c r="Q20" s="4">
        <v>0</v>
      </c>
      <c r="R20" s="7">
        <v>44944</v>
      </c>
      <c r="S20" s="6">
        <v>44963</v>
      </c>
      <c r="T20" s="4" t="s">
        <v>34</v>
      </c>
      <c r="U20" s="4">
        <v>200</v>
      </c>
      <c r="V20" s="4">
        <v>0</v>
      </c>
      <c r="W20" s="4">
        <v>0</v>
      </c>
      <c r="X20" s="4" t="s">
        <v>130</v>
      </c>
      <c r="Y20" s="4" t="s">
        <v>35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44959</v>
      </c>
      <c r="G21" s="6">
        <v>44960</v>
      </c>
      <c r="H21" s="4">
        <v>1</v>
      </c>
      <c r="I21" s="4">
        <v>1</v>
      </c>
      <c r="J21" s="4">
        <v>1</v>
      </c>
      <c r="K21" s="4" t="s">
        <v>30</v>
      </c>
      <c r="L21" s="4">
        <v>120</v>
      </c>
      <c r="M21" s="4">
        <v>120</v>
      </c>
      <c r="N21" s="4" t="s">
        <v>134</v>
      </c>
      <c r="O21" s="4" t="s">
        <v>117</v>
      </c>
      <c r="P21" s="4" t="s">
        <v>33</v>
      </c>
      <c r="Q21" s="4">
        <v>0</v>
      </c>
      <c r="R21" s="7">
        <v>44949</v>
      </c>
      <c r="S21" s="6">
        <v>44963</v>
      </c>
      <c r="T21" s="4" t="s">
        <v>34</v>
      </c>
      <c r="U21" s="4">
        <v>120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44957</v>
      </c>
      <c r="G22" s="6">
        <v>44960</v>
      </c>
      <c r="H22" s="4">
        <v>1</v>
      </c>
      <c r="I22" s="4">
        <v>3</v>
      </c>
      <c r="J22" s="4">
        <v>3</v>
      </c>
      <c r="K22" s="4" t="s">
        <v>30</v>
      </c>
      <c r="L22" s="4">
        <v>381</v>
      </c>
      <c r="M22" s="4">
        <v>381</v>
      </c>
      <c r="N22" s="4" t="s">
        <v>140</v>
      </c>
      <c r="O22" s="4" t="s">
        <v>117</v>
      </c>
      <c r="P22" s="4" t="s">
        <v>33</v>
      </c>
      <c r="Q22" s="4">
        <v>0</v>
      </c>
      <c r="R22" s="7">
        <v>44952</v>
      </c>
      <c r="S22" s="6">
        <v>44963</v>
      </c>
      <c r="T22" s="4" t="s">
        <v>34</v>
      </c>
      <c r="U22" s="4">
        <v>381</v>
      </c>
      <c r="V22" s="4">
        <v>0</v>
      </c>
      <c r="W22" s="4">
        <v>0</v>
      </c>
      <c r="X22" s="4" t="s">
        <v>141</v>
      </c>
      <c r="Y22" s="4" t="s">
        <v>35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29</v>
      </c>
      <c r="F23" s="6">
        <v>44958</v>
      </c>
      <c r="G23" s="6">
        <v>44960</v>
      </c>
      <c r="H23" s="4">
        <v>2</v>
      </c>
      <c r="I23" s="4">
        <v>2</v>
      </c>
      <c r="J23" s="4">
        <v>4</v>
      </c>
      <c r="K23" s="4" t="s">
        <v>30</v>
      </c>
      <c r="L23" s="4">
        <v>116</v>
      </c>
      <c r="M23" s="4">
        <v>116</v>
      </c>
      <c r="N23" s="4" t="s">
        <v>144</v>
      </c>
      <c r="O23" s="4" t="s">
        <v>117</v>
      </c>
      <c r="P23" s="4" t="s">
        <v>33</v>
      </c>
      <c r="Q23" s="4">
        <v>0</v>
      </c>
      <c r="R23" s="7">
        <v>44954</v>
      </c>
      <c r="S23" s="6">
        <v>44963</v>
      </c>
      <c r="T23" s="4" t="s">
        <v>34</v>
      </c>
      <c r="U23" s="4">
        <v>116</v>
      </c>
      <c r="V23" s="4">
        <v>0</v>
      </c>
      <c r="W23" s="4">
        <v>0</v>
      </c>
      <c r="X23" s="4" t="s">
        <v>145</v>
      </c>
      <c r="Y23" s="4" t="s">
        <v>35</v>
      </c>
    </row>
    <row r="24" s="4" customFormat="1" spans="1:25">
      <c r="A24" s="4" t="s">
        <v>146</v>
      </c>
      <c r="B24" s="4" t="s">
        <v>26</v>
      </c>
      <c r="C24" s="4" t="s">
        <v>27</v>
      </c>
      <c r="D24" s="4" t="s">
        <v>147</v>
      </c>
      <c r="E24" s="4" t="s">
        <v>29</v>
      </c>
      <c r="F24" s="6">
        <v>44959</v>
      </c>
      <c r="G24" s="6">
        <v>44960</v>
      </c>
      <c r="H24" s="4">
        <v>1</v>
      </c>
      <c r="I24" s="4">
        <v>1</v>
      </c>
      <c r="J24" s="4">
        <v>1</v>
      </c>
      <c r="K24" s="4" t="s">
        <v>30</v>
      </c>
      <c r="L24" s="4">
        <v>54</v>
      </c>
      <c r="M24" s="4">
        <v>54</v>
      </c>
      <c r="N24" s="4" t="s">
        <v>148</v>
      </c>
      <c r="O24" s="4" t="s">
        <v>117</v>
      </c>
      <c r="P24" s="4" t="s">
        <v>33</v>
      </c>
      <c r="Q24" s="4">
        <v>0</v>
      </c>
      <c r="R24" s="7">
        <v>44959</v>
      </c>
      <c r="S24" s="6">
        <v>44963</v>
      </c>
      <c r="T24" s="4" t="s">
        <v>34</v>
      </c>
      <c r="U24" s="4">
        <v>54</v>
      </c>
      <c r="V24" s="4">
        <v>0</v>
      </c>
      <c r="W24" s="4">
        <v>0</v>
      </c>
      <c r="X24" s="4" t="s">
        <v>149</v>
      </c>
      <c r="Y24" s="4" t="s">
        <v>150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"/>
  <sheetViews>
    <sheetView tabSelected="1" workbookViewId="0">
      <selection activeCell="A29" sqref="A29:E32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5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151</v>
      </c>
    </row>
    <row r="2" s="4" customFormat="1" spans="1:9">
      <c r="A2" s="5">
        <v>21023708693</v>
      </c>
      <c r="B2" s="6">
        <v>44951</v>
      </c>
      <c r="C2" s="6">
        <v>44958</v>
      </c>
      <c r="D2" s="4">
        <v>812</v>
      </c>
      <c r="E2" s="4" t="str">
        <f>VLOOKUP(A2,HOP!A:L,12,0)</f>
        <v>812.00</v>
      </c>
      <c r="F2" s="4" t="str">
        <f>VLOOKUP(A2,HOP!A:C,3,0)</f>
        <v>2693627</v>
      </c>
      <c r="G2" s="4">
        <f>D2-E2</f>
        <v>0</v>
      </c>
      <c r="H2" s="4" t="str">
        <f>$H$1&amp;F2</f>
        <v>，2693627</v>
      </c>
      <c r="I2" s="4" t="str">
        <f>VLOOKUP(A2,HOP!A:U,21,0)</f>
        <v>直采</v>
      </c>
    </row>
    <row r="3" s="4" customFormat="1" spans="1:9">
      <c r="A3" s="5">
        <v>999222034283231</v>
      </c>
      <c r="B3" s="6">
        <v>44957</v>
      </c>
      <c r="C3" s="6">
        <v>44958</v>
      </c>
      <c r="D3" s="4">
        <v>50</v>
      </c>
      <c r="E3" s="4" t="str">
        <f>VLOOKUP(A3,HOP!A:L,12,0)</f>
        <v>50.00</v>
      </c>
      <c r="F3" s="4" t="str">
        <f>VLOOKUP(A3,HOP!A:C,3,0)</f>
        <v>2911382</v>
      </c>
      <c r="G3" s="4">
        <f t="shared" ref="G3:G23" si="0">D3-E3</f>
        <v>0</v>
      </c>
      <c r="H3" s="4" t="str">
        <f t="shared" ref="H3:H23" si="1">$H$1&amp;F3</f>
        <v>，2911382</v>
      </c>
      <c r="I3" s="4" t="str">
        <f>VLOOKUP(A3,HOP!A:U,21,0)</f>
        <v>直连</v>
      </c>
    </row>
    <row r="4" s="4" customFormat="1" spans="1:9">
      <c r="A4" s="5">
        <v>999222149871099</v>
      </c>
      <c r="B4" s="6">
        <v>44953</v>
      </c>
      <c r="C4" s="6">
        <v>44958</v>
      </c>
      <c r="D4" s="4">
        <v>820</v>
      </c>
      <c r="E4" s="4" t="str">
        <f>VLOOKUP(A4,HOP!A:L,12,0)</f>
        <v>820.00</v>
      </c>
      <c r="F4" s="4" t="str">
        <f>VLOOKUP(A4,HOP!A:C,3,0)</f>
        <v>2938488</v>
      </c>
      <c r="G4" s="4">
        <f t="shared" si="0"/>
        <v>0</v>
      </c>
      <c r="H4" s="4" t="str">
        <f t="shared" si="1"/>
        <v>，2938488</v>
      </c>
      <c r="I4" s="4" t="str">
        <f>VLOOKUP(A4,HOP!A:U,21,0)</f>
        <v>直采</v>
      </c>
    </row>
    <row r="5" s="4" customFormat="1" spans="1:9">
      <c r="A5" s="5">
        <v>999222165884448</v>
      </c>
      <c r="B5" s="6">
        <v>44953</v>
      </c>
      <c r="C5" s="6">
        <v>44958</v>
      </c>
      <c r="D5" s="4">
        <v>2355</v>
      </c>
      <c r="E5" s="4" t="str">
        <f>VLOOKUP(A5,HOP!A:L,12,0)</f>
        <v>2355.00</v>
      </c>
      <c r="F5" s="4" t="str">
        <f>VLOOKUP(A5,HOP!A:C,3,0)</f>
        <v>2942683</v>
      </c>
      <c r="G5" s="4">
        <f t="shared" si="0"/>
        <v>0</v>
      </c>
      <c r="H5" s="4" t="str">
        <f t="shared" si="1"/>
        <v>，2942683</v>
      </c>
      <c r="I5" s="4" t="str">
        <f>VLOOKUP(A5,HOP!A:U,21,0)</f>
        <v>直采</v>
      </c>
    </row>
    <row r="6" s="4" customFormat="1" spans="1:9">
      <c r="A6" s="5">
        <v>999222165894227</v>
      </c>
      <c r="B6" s="6">
        <v>44953</v>
      </c>
      <c r="C6" s="6">
        <v>44958</v>
      </c>
      <c r="D6" s="4">
        <v>1570</v>
      </c>
      <c r="E6" s="4" t="str">
        <f>VLOOKUP(A6,HOP!A:L,12,0)</f>
        <v>1570.00</v>
      </c>
      <c r="F6" s="4" t="str">
        <f>VLOOKUP(A6,HOP!A:C,3,0)</f>
        <v>2942687</v>
      </c>
      <c r="G6" s="4">
        <f t="shared" si="0"/>
        <v>0</v>
      </c>
      <c r="H6" s="4" t="str">
        <f t="shared" si="1"/>
        <v>，2942687</v>
      </c>
      <c r="I6" s="4" t="str">
        <f>VLOOKUP(A6,HOP!A:U,21,0)</f>
        <v>直采</v>
      </c>
    </row>
    <row r="7" s="4" customFormat="1" spans="1:9">
      <c r="A7" s="5">
        <v>22219565190</v>
      </c>
      <c r="B7" s="6">
        <v>44957</v>
      </c>
      <c r="C7" s="6">
        <v>44958</v>
      </c>
      <c r="D7" s="4">
        <v>98</v>
      </c>
      <c r="E7" s="4" t="str">
        <f>VLOOKUP(A7,HOP!A:L,12,0)</f>
        <v>98.00</v>
      </c>
      <c r="F7" s="4" t="str">
        <f>VLOOKUP(A7,HOP!A:C,3,0)</f>
        <v>2952353</v>
      </c>
      <c r="G7" s="4">
        <f t="shared" si="0"/>
        <v>0</v>
      </c>
      <c r="H7" s="4" t="str">
        <f t="shared" si="1"/>
        <v>，2952353</v>
      </c>
      <c r="I7" s="4" t="str">
        <f>VLOOKUP(A7,HOP!A:U,21,0)</f>
        <v>直连</v>
      </c>
    </row>
    <row r="8" s="4" customFormat="1" spans="1:9">
      <c r="A8" s="5">
        <v>999222378105634</v>
      </c>
      <c r="B8" s="6">
        <v>44957</v>
      </c>
      <c r="C8" s="6">
        <v>44958</v>
      </c>
      <c r="D8" s="4">
        <v>25</v>
      </c>
      <c r="E8" s="4" t="str">
        <f>VLOOKUP(A8,HOP!A:L,12,0)</f>
        <v>25.00</v>
      </c>
      <c r="F8" s="4" t="str">
        <f>VLOOKUP(A8,HOP!A:C,3,0)</f>
        <v>2982276</v>
      </c>
      <c r="G8" s="4">
        <f t="shared" si="0"/>
        <v>0</v>
      </c>
      <c r="H8" s="4" t="str">
        <f t="shared" si="1"/>
        <v>，2982276</v>
      </c>
      <c r="I8" s="4" t="str">
        <f>VLOOKUP(A8,HOP!A:U,21,0)</f>
        <v>直连</v>
      </c>
    </row>
    <row r="9" s="4" customFormat="1" spans="1:9">
      <c r="A9" s="5">
        <v>999222406781337</v>
      </c>
      <c r="B9" s="6">
        <v>44956</v>
      </c>
      <c r="C9" s="6">
        <v>44958</v>
      </c>
      <c r="D9" s="4">
        <v>444</v>
      </c>
      <c r="E9" s="4" t="str">
        <f>VLOOKUP(A9,HOP!A:L,12,0)</f>
        <v>444.00</v>
      </c>
      <c r="F9" s="4" t="str">
        <f>VLOOKUP(A9,HOP!A:C,3,0)</f>
        <v>2986719</v>
      </c>
      <c r="G9" s="4">
        <f t="shared" si="0"/>
        <v>0</v>
      </c>
      <c r="H9" s="4" t="str">
        <f t="shared" si="1"/>
        <v>，2986719</v>
      </c>
      <c r="I9" s="4" t="str">
        <f>VLOOKUP(A9,HOP!A:U,21,0)</f>
        <v>直连</v>
      </c>
    </row>
    <row r="10" s="4" customFormat="1" spans="1:9">
      <c r="A10" s="5">
        <v>999222448427456</v>
      </c>
      <c r="B10" s="6">
        <v>44957</v>
      </c>
      <c r="C10" s="6">
        <v>44958</v>
      </c>
      <c r="D10" s="4">
        <v>45</v>
      </c>
      <c r="E10" s="4" t="str">
        <f>VLOOKUP(A10,HOP!A:L,12,0)</f>
        <v>45.00</v>
      </c>
      <c r="F10" s="4" t="str">
        <f>VLOOKUP(A10,HOP!A:C,3,0)</f>
        <v>2992967</v>
      </c>
      <c r="G10" s="4">
        <f t="shared" si="0"/>
        <v>0</v>
      </c>
      <c r="H10" s="4" t="str">
        <f t="shared" si="1"/>
        <v>，2992967</v>
      </c>
      <c r="I10" s="4" t="str">
        <f>VLOOKUP(A10,HOP!A:U,21,0)</f>
        <v>直连</v>
      </c>
    </row>
    <row r="11" s="4" customFormat="1" spans="1:9">
      <c r="A11" s="5">
        <v>999222448511920</v>
      </c>
      <c r="B11" s="6">
        <v>44957</v>
      </c>
      <c r="C11" s="6">
        <v>44958</v>
      </c>
      <c r="D11" s="4">
        <v>50</v>
      </c>
      <c r="E11" s="4" t="str">
        <f>VLOOKUP(A11,HOP!A:L,12,0)</f>
        <v>50.00</v>
      </c>
      <c r="F11" s="4" t="str">
        <f>VLOOKUP(A11,HOP!A:C,3,0)</f>
        <v>2992986</v>
      </c>
      <c r="G11" s="4">
        <f t="shared" si="0"/>
        <v>0</v>
      </c>
      <c r="H11" s="4" t="str">
        <f t="shared" si="1"/>
        <v>，2992986</v>
      </c>
      <c r="I11" s="4" t="str">
        <f>VLOOKUP(A11,HOP!A:U,21,0)</f>
        <v>直连</v>
      </c>
    </row>
    <row r="12" s="4" customFormat="1" spans="1:9">
      <c r="A12" s="5">
        <v>999222448984623</v>
      </c>
      <c r="B12" s="6">
        <v>44957</v>
      </c>
      <c r="C12" s="6">
        <v>44958</v>
      </c>
      <c r="D12" s="4">
        <v>20</v>
      </c>
      <c r="E12" s="4" t="str">
        <f>VLOOKUP(A12,HOP!A:L,12,0)</f>
        <v>20.00</v>
      </c>
      <c r="F12" s="4" t="str">
        <f>VLOOKUP(A12,HOP!A:C,3,0)</f>
        <v>2993062</v>
      </c>
      <c r="G12" s="4">
        <f t="shared" si="0"/>
        <v>0</v>
      </c>
      <c r="H12" s="4" t="str">
        <f t="shared" si="1"/>
        <v>，2993062</v>
      </c>
      <c r="I12" s="4" t="str">
        <f>VLOOKUP(A12,HOP!A:U,21,0)</f>
        <v>直连</v>
      </c>
    </row>
    <row r="13" s="4" customFormat="1" spans="1:9">
      <c r="A13" s="5">
        <v>21778924666</v>
      </c>
      <c r="B13" s="6">
        <v>44957</v>
      </c>
      <c r="C13" s="6">
        <v>44959</v>
      </c>
      <c r="D13" s="4">
        <v>186</v>
      </c>
      <c r="E13" s="4" t="str">
        <f>VLOOKUP(A13,HOP!A:L,12,0)</f>
        <v>186.00</v>
      </c>
      <c r="F13" s="4" t="str">
        <f>VLOOKUP(A13,HOP!A:C,3,0)</f>
        <v>2792094</v>
      </c>
      <c r="G13" s="4">
        <f t="shared" si="0"/>
        <v>0</v>
      </c>
      <c r="H13" s="4" t="str">
        <f t="shared" si="1"/>
        <v>，2792094</v>
      </c>
      <c r="I13" s="4" t="str">
        <f>VLOOKUP(A13,HOP!A:U,21,0)</f>
        <v>直连</v>
      </c>
    </row>
    <row r="14" s="4" customFormat="1" spans="1:9">
      <c r="A14" s="5">
        <v>999222343424216</v>
      </c>
      <c r="B14" s="6">
        <v>44957</v>
      </c>
      <c r="C14" s="6">
        <v>44959</v>
      </c>
      <c r="D14" s="4">
        <v>217</v>
      </c>
      <c r="E14" s="4" t="str">
        <f>VLOOKUP(A14,HOP!A:L,12,0)</f>
        <v>217.00</v>
      </c>
      <c r="F14" s="4" t="str">
        <f>VLOOKUP(A14,HOP!A:C,3,0)</f>
        <v>2976569</v>
      </c>
      <c r="G14" s="4">
        <f t="shared" si="0"/>
        <v>0</v>
      </c>
      <c r="H14" s="4" t="str">
        <f t="shared" si="1"/>
        <v>，2976569</v>
      </c>
      <c r="I14" s="4" t="str">
        <f>VLOOKUP(A14,HOP!A:U,21,0)</f>
        <v>直连</v>
      </c>
    </row>
    <row r="15" s="4" customFormat="1" hidden="1" spans="1:9">
      <c r="A15" s="5">
        <v>999222374626039</v>
      </c>
      <c r="B15" s="6">
        <v>44958</v>
      </c>
      <c r="C15" s="6">
        <v>44959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999222422628522</v>
      </c>
      <c r="B16" s="6">
        <v>44958</v>
      </c>
      <c r="C16" s="6">
        <v>44959</v>
      </c>
      <c r="D16" s="4">
        <v>36</v>
      </c>
      <c r="E16" s="4" t="str">
        <f>VLOOKUP(A16,HOP!A:L,12,0)</f>
        <v>36.00</v>
      </c>
      <c r="F16" s="4" t="str">
        <f>VLOOKUP(A16,HOP!A:C,3,0)</f>
        <v>2988876</v>
      </c>
      <c r="G16" s="4">
        <f t="shared" si="0"/>
        <v>0</v>
      </c>
      <c r="H16" s="4" t="str">
        <f t="shared" si="1"/>
        <v>，2988876</v>
      </c>
      <c r="I16" s="4" t="str">
        <f>VLOOKUP(A16,HOP!A:U,21,0)</f>
        <v>直连</v>
      </c>
    </row>
    <row r="17" s="4" customFormat="1" spans="1:9">
      <c r="A17" s="5">
        <v>21487001205</v>
      </c>
      <c r="B17" s="6">
        <v>44958</v>
      </c>
      <c r="C17" s="6">
        <v>44960</v>
      </c>
      <c r="D17" s="4">
        <v>652</v>
      </c>
      <c r="E17" s="4" t="str">
        <f>VLOOKUP(A17,HOP!A:L,12,0)</f>
        <v>652.00</v>
      </c>
      <c r="F17" s="4" t="str">
        <f>VLOOKUP(A17,HOP!A:C,3,0)</f>
        <v>2747727</v>
      </c>
      <c r="G17" s="4">
        <f t="shared" si="0"/>
        <v>0</v>
      </c>
      <c r="H17" s="4" t="str">
        <f t="shared" si="1"/>
        <v>，2747727</v>
      </c>
      <c r="I17" s="4" t="str">
        <f>VLOOKUP(A17,HOP!A:U,21,0)</f>
        <v>直连</v>
      </c>
    </row>
    <row r="18" s="4" customFormat="1" spans="1:9">
      <c r="A18" s="5">
        <v>999222251017459</v>
      </c>
      <c r="B18" s="6">
        <v>44958</v>
      </c>
      <c r="C18" s="6">
        <v>44960</v>
      </c>
      <c r="D18" s="4">
        <v>809</v>
      </c>
      <c r="E18" s="4" t="str">
        <f>VLOOKUP(A18,HOP!A:L,12,0)</f>
        <v>809.00</v>
      </c>
      <c r="F18" s="4" t="str">
        <f>VLOOKUP(A18,HOP!A:C,3,0)</f>
        <v>2958481</v>
      </c>
      <c r="G18" s="4">
        <f t="shared" si="0"/>
        <v>0</v>
      </c>
      <c r="H18" s="4" t="str">
        <f t="shared" si="1"/>
        <v>，2958481</v>
      </c>
      <c r="I18" s="4" t="str">
        <f>VLOOKUP(A18,HOP!A:U,21,0)</f>
        <v>直连</v>
      </c>
    </row>
    <row r="19" s="4" customFormat="1" spans="1:9">
      <c r="A19" s="5">
        <v>999222260314563</v>
      </c>
      <c r="B19" s="6">
        <v>44958</v>
      </c>
      <c r="C19" s="6">
        <v>44960</v>
      </c>
      <c r="D19" s="4">
        <v>200</v>
      </c>
      <c r="E19" s="4" t="str">
        <f>VLOOKUP(A19,HOP!A:L,12,0)</f>
        <v>200.00</v>
      </c>
      <c r="F19" s="4" t="str">
        <f>VLOOKUP(A19,HOP!A:C,3,0)</f>
        <v>2960366</v>
      </c>
      <c r="G19" s="4">
        <f t="shared" si="0"/>
        <v>0</v>
      </c>
      <c r="H19" s="4" t="str">
        <f t="shared" si="1"/>
        <v>，2960366</v>
      </c>
      <c r="I19" s="4" t="str">
        <f>VLOOKUP(A19,HOP!A:U,21,0)</f>
        <v>直采</v>
      </c>
    </row>
    <row r="20" s="4" customFormat="1" spans="1:9">
      <c r="A20" s="5">
        <v>999222318558520</v>
      </c>
      <c r="B20" s="6">
        <v>44959</v>
      </c>
      <c r="C20" s="6">
        <v>44960</v>
      </c>
      <c r="D20" s="4">
        <v>120</v>
      </c>
      <c r="E20" s="4" t="str">
        <f>VLOOKUP(A20,HOP!A:L,12,0)</f>
        <v>120.00</v>
      </c>
      <c r="F20" s="4" t="str">
        <f>VLOOKUP(A20,HOP!A:C,3,0)</f>
        <v>2972641</v>
      </c>
      <c r="G20" s="4">
        <f t="shared" si="0"/>
        <v>0</v>
      </c>
      <c r="H20" s="4" t="str">
        <f t="shared" si="1"/>
        <v>，2972641</v>
      </c>
      <c r="I20" s="4" t="str">
        <f>VLOOKUP(A20,HOP!A:U,21,0)</f>
        <v>直连</v>
      </c>
    </row>
    <row r="21" s="4" customFormat="1" spans="1:9">
      <c r="A21" s="5">
        <v>999222357147154</v>
      </c>
      <c r="B21" s="6">
        <v>44957</v>
      </c>
      <c r="C21" s="6">
        <v>44960</v>
      </c>
      <c r="D21" s="4">
        <v>381</v>
      </c>
      <c r="E21" s="4" t="str">
        <f>VLOOKUP(A21,HOP!A:L,12,0)</f>
        <v>381.00</v>
      </c>
      <c r="F21" s="4" t="str">
        <f>VLOOKUP(A21,HOP!A:C,3,0)</f>
        <v>2978803</v>
      </c>
      <c r="G21" s="4">
        <f t="shared" si="0"/>
        <v>0</v>
      </c>
      <c r="H21" s="4" t="str">
        <f t="shared" si="1"/>
        <v>，2978803</v>
      </c>
      <c r="I21" s="4" t="str">
        <f>VLOOKUP(A21,HOP!A:U,21,0)</f>
        <v>直采</v>
      </c>
    </row>
    <row r="22" s="4" customFormat="1" spans="1:9">
      <c r="A22" s="5">
        <v>999222397746338</v>
      </c>
      <c r="B22" s="6">
        <v>44958</v>
      </c>
      <c r="C22" s="6">
        <v>44960</v>
      </c>
      <c r="D22" s="4">
        <v>116</v>
      </c>
      <c r="E22" s="4" t="str">
        <f>VLOOKUP(A22,HOP!A:L,12,0)</f>
        <v>116.00</v>
      </c>
      <c r="F22" s="4" t="str">
        <f>VLOOKUP(A22,HOP!A:C,3,0)</f>
        <v>2985350</v>
      </c>
      <c r="G22" s="4">
        <f t="shared" si="0"/>
        <v>0</v>
      </c>
      <c r="H22" s="4" t="str">
        <f t="shared" si="1"/>
        <v>，2985350</v>
      </c>
      <c r="I22" s="4" t="str">
        <f>VLOOKUP(A22,HOP!A:U,21,0)</f>
        <v>直采</v>
      </c>
    </row>
    <row r="23" s="4" customFormat="1" spans="1:9">
      <c r="A23" s="5">
        <v>999222474913662</v>
      </c>
      <c r="B23" s="6">
        <v>44959</v>
      </c>
      <c r="C23" s="6">
        <v>44960</v>
      </c>
      <c r="D23" s="4">
        <v>54</v>
      </c>
      <c r="E23" s="4" t="str">
        <f>VLOOKUP(A23,HOP!A:L,12,0)</f>
        <v>54.00</v>
      </c>
      <c r="F23" s="4" t="str">
        <f>VLOOKUP(A23,HOP!A:C,3,0)</f>
        <v>2996917</v>
      </c>
      <c r="G23" s="4">
        <f t="shared" si="0"/>
        <v>0</v>
      </c>
      <c r="H23" s="4" t="str">
        <f t="shared" si="1"/>
        <v>，2996917</v>
      </c>
      <c r="I23" s="4" t="str">
        <f>VLOOKUP(A23,HOP!A:U,21,0)</f>
        <v>直采</v>
      </c>
    </row>
    <row r="25" spans="4:4">
      <c r="D25" s="4">
        <f>SUM(D2:D24)</f>
        <v>9060</v>
      </c>
    </row>
    <row r="29" spans="1:4">
      <c r="A29" s="4" t="s">
        <v>152</v>
      </c>
      <c r="C29" s="4">
        <v>6308</v>
      </c>
      <c r="D29" s="4">
        <v>49501.46</v>
      </c>
    </row>
    <row r="30" spans="1:4">
      <c r="A30" s="4" t="s">
        <v>153</v>
      </c>
      <c r="C30" s="4">
        <v>2752</v>
      </c>
      <c r="D30" s="4">
        <v>21596.07</v>
      </c>
    </row>
    <row r="31" spans="1:4">
      <c r="A31" s="4" t="s">
        <v>154</v>
      </c>
      <c r="C31" s="4">
        <f>SUBTOTAL(9,C29:C30)</f>
        <v>9060</v>
      </c>
      <c r="D31" s="4">
        <f>SUBTOTAL(9,D29:D30)</f>
        <v>71097.53</v>
      </c>
    </row>
    <row r="32" spans="1:1">
      <c r="A32" s="4" t="s">
        <v>155</v>
      </c>
    </row>
  </sheetData>
  <autoFilter ref="A1:X23">
    <filterColumn colId="3">
      <filters>
        <filter val="50"/>
        <filter val="652"/>
        <filter val="812"/>
        <filter val="54"/>
        <filter val="2355"/>
        <filter val="116"/>
        <filter val="217"/>
        <filter val="98"/>
        <filter val="20"/>
        <filter val="120"/>
        <filter val="820"/>
        <filter val="25"/>
        <filter val="1570"/>
        <filter val="36"/>
        <filter val="200"/>
        <filter val="381"/>
        <filter val="444"/>
        <filter val="45"/>
        <filter val="186"/>
        <filter val="8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156</v>
      </c>
      <c r="B1" s="2" t="s">
        <v>157</v>
      </c>
      <c r="C1" s="2" t="s">
        <v>158</v>
      </c>
      <c r="D1" s="2" t="s">
        <v>159</v>
      </c>
      <c r="E1" s="2" t="s">
        <v>13</v>
      </c>
      <c r="F1" s="2" t="s">
        <v>5</v>
      </c>
      <c r="G1" s="2" t="s">
        <v>6</v>
      </c>
      <c r="H1" s="2" t="s">
        <v>160</v>
      </c>
      <c r="I1" s="2" t="s">
        <v>161</v>
      </c>
      <c r="J1" s="2" t="s">
        <v>162</v>
      </c>
      <c r="K1" s="2" t="s">
        <v>163</v>
      </c>
      <c r="L1" s="2" t="s">
        <v>164</v>
      </c>
      <c r="M1" s="2" t="s">
        <v>165</v>
      </c>
      <c r="N1" s="2" t="s">
        <v>166</v>
      </c>
      <c r="O1" s="2" t="s">
        <v>167</v>
      </c>
      <c r="P1" s="2" t="s">
        <v>168</v>
      </c>
      <c r="Q1" s="2" t="s">
        <v>169</v>
      </c>
      <c r="R1" s="2" t="s">
        <v>170</v>
      </c>
      <c r="S1" s="2" t="s">
        <v>171</v>
      </c>
      <c r="T1" s="2" t="s">
        <v>172</v>
      </c>
      <c r="U1" s="2" t="s">
        <v>173</v>
      </c>
      <c r="V1" s="2" t="s">
        <v>174</v>
      </c>
    </row>
    <row r="2" s="1" customFormat="1" spans="1:22">
      <c r="A2" s="3">
        <v>999222474913662</v>
      </c>
      <c r="B2" s="1" t="s">
        <v>175</v>
      </c>
      <c r="C2" s="1" t="s">
        <v>176</v>
      </c>
      <c r="D2" s="1" t="s">
        <v>177</v>
      </c>
      <c r="E2" s="1" t="s">
        <v>178</v>
      </c>
      <c r="F2" s="1" t="s">
        <v>175</v>
      </c>
      <c r="G2" s="1" t="s">
        <v>179</v>
      </c>
      <c r="H2" s="1" t="s">
        <v>180</v>
      </c>
      <c r="I2" s="1" t="s">
        <v>181</v>
      </c>
      <c r="J2" s="1" t="s">
        <v>30</v>
      </c>
      <c r="K2" s="1" t="s">
        <v>182</v>
      </c>
      <c r="L2" s="1" t="s">
        <v>182</v>
      </c>
      <c r="M2" s="1" t="s">
        <v>183</v>
      </c>
      <c r="N2" s="1" t="s">
        <v>183</v>
      </c>
      <c r="O2" s="1" t="s">
        <v>184</v>
      </c>
      <c r="P2" s="1" t="s">
        <v>185</v>
      </c>
      <c r="Q2" s="1" t="s">
        <v>186</v>
      </c>
      <c r="R2" s="1" t="s">
        <v>187</v>
      </c>
      <c r="S2" s="1" t="s">
        <v>188</v>
      </c>
      <c r="T2" s="1" t="s">
        <v>189</v>
      </c>
      <c r="U2" s="1" t="s">
        <v>190</v>
      </c>
      <c r="V2" s="1" t="s">
        <v>191</v>
      </c>
    </row>
    <row r="3" s="1" customFormat="1" spans="1:22">
      <c r="A3" s="3">
        <v>999222448984623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192</v>
      </c>
      <c r="G3" s="1" t="s">
        <v>196</v>
      </c>
      <c r="H3" s="1" t="s">
        <v>180</v>
      </c>
      <c r="I3" s="1" t="s">
        <v>197</v>
      </c>
      <c r="J3" s="1" t="s">
        <v>30</v>
      </c>
      <c r="K3" s="1" t="s">
        <v>198</v>
      </c>
      <c r="L3" s="1" t="s">
        <v>198</v>
      </c>
      <c r="M3" s="1" t="s">
        <v>183</v>
      </c>
      <c r="N3" s="1" t="s">
        <v>183</v>
      </c>
      <c r="O3" s="1" t="s">
        <v>184</v>
      </c>
      <c r="P3" s="1" t="s">
        <v>185</v>
      </c>
      <c r="Q3" s="1" t="s">
        <v>186</v>
      </c>
      <c r="R3" s="1" t="s">
        <v>199</v>
      </c>
      <c r="S3" s="1" t="s">
        <v>188</v>
      </c>
      <c r="T3" s="1" t="s">
        <v>189</v>
      </c>
      <c r="U3" s="1" t="s">
        <v>200</v>
      </c>
      <c r="V3" s="1" t="s">
        <v>201</v>
      </c>
    </row>
    <row r="4" s="1" customFormat="1" spans="1:22">
      <c r="A4" s="3">
        <v>999222448511920</v>
      </c>
      <c r="B4" s="1" t="s">
        <v>192</v>
      </c>
      <c r="C4" s="1" t="s">
        <v>202</v>
      </c>
      <c r="D4" s="1" t="s">
        <v>203</v>
      </c>
      <c r="E4" s="1" t="s">
        <v>204</v>
      </c>
      <c r="F4" s="1" t="s">
        <v>192</v>
      </c>
      <c r="G4" s="1" t="s">
        <v>196</v>
      </c>
      <c r="H4" s="1" t="s">
        <v>180</v>
      </c>
      <c r="I4" s="1" t="s">
        <v>205</v>
      </c>
      <c r="J4" s="1" t="s">
        <v>30</v>
      </c>
      <c r="K4" s="1" t="s">
        <v>206</v>
      </c>
      <c r="L4" s="1" t="s">
        <v>206</v>
      </c>
      <c r="M4" s="1" t="s">
        <v>183</v>
      </c>
      <c r="N4" s="1" t="s">
        <v>183</v>
      </c>
      <c r="O4" s="1" t="s">
        <v>184</v>
      </c>
      <c r="P4" s="1" t="s">
        <v>185</v>
      </c>
      <c r="Q4" s="1" t="s">
        <v>186</v>
      </c>
      <c r="R4" s="1" t="s">
        <v>207</v>
      </c>
      <c r="S4" s="1" t="s">
        <v>188</v>
      </c>
      <c r="T4" s="1" t="s">
        <v>189</v>
      </c>
      <c r="U4" s="1" t="s">
        <v>200</v>
      </c>
      <c r="V4" s="1" t="s">
        <v>201</v>
      </c>
    </row>
    <row r="5" s="1" customFormat="1" spans="1:22">
      <c r="A5" s="3">
        <v>999222448427456</v>
      </c>
      <c r="B5" s="1" t="s">
        <v>192</v>
      </c>
      <c r="C5" s="1" t="s">
        <v>208</v>
      </c>
      <c r="D5" s="1" t="s">
        <v>209</v>
      </c>
      <c r="E5" s="1" t="s">
        <v>210</v>
      </c>
      <c r="F5" s="1" t="s">
        <v>192</v>
      </c>
      <c r="G5" s="1" t="s">
        <v>196</v>
      </c>
      <c r="H5" s="1" t="s">
        <v>180</v>
      </c>
      <c r="I5" s="1" t="s">
        <v>211</v>
      </c>
      <c r="J5" s="1" t="s">
        <v>30</v>
      </c>
      <c r="K5" s="1" t="s">
        <v>212</v>
      </c>
      <c r="L5" s="1" t="s">
        <v>212</v>
      </c>
      <c r="M5" s="1" t="s">
        <v>183</v>
      </c>
      <c r="N5" s="1" t="s">
        <v>183</v>
      </c>
      <c r="O5" s="1" t="s">
        <v>184</v>
      </c>
      <c r="P5" s="1" t="s">
        <v>185</v>
      </c>
      <c r="Q5" s="1" t="s">
        <v>186</v>
      </c>
      <c r="R5" s="1" t="s">
        <v>213</v>
      </c>
      <c r="S5" s="1" t="s">
        <v>188</v>
      </c>
      <c r="T5" s="1" t="s">
        <v>189</v>
      </c>
      <c r="U5" s="1" t="s">
        <v>200</v>
      </c>
      <c r="V5" s="1" t="s">
        <v>191</v>
      </c>
    </row>
    <row r="6" s="1" customFormat="1" spans="1:22">
      <c r="A6" s="3">
        <v>999222422628522</v>
      </c>
      <c r="B6" s="1" t="s">
        <v>214</v>
      </c>
      <c r="C6" s="1" t="s">
        <v>215</v>
      </c>
      <c r="D6" s="1" t="s">
        <v>216</v>
      </c>
      <c r="E6" s="1" t="s">
        <v>217</v>
      </c>
      <c r="F6" s="1" t="s">
        <v>196</v>
      </c>
      <c r="G6" s="1" t="s">
        <v>175</v>
      </c>
      <c r="H6" s="1" t="s">
        <v>180</v>
      </c>
      <c r="I6" s="1" t="s">
        <v>218</v>
      </c>
      <c r="J6" s="1" t="s">
        <v>30</v>
      </c>
      <c r="K6" s="1" t="s">
        <v>219</v>
      </c>
      <c r="L6" s="1" t="s">
        <v>219</v>
      </c>
      <c r="M6" s="1" t="s">
        <v>183</v>
      </c>
      <c r="N6" s="1" t="s">
        <v>183</v>
      </c>
      <c r="O6" s="1" t="s">
        <v>184</v>
      </c>
      <c r="P6" s="1" t="s">
        <v>185</v>
      </c>
      <c r="Q6" s="1" t="s">
        <v>186</v>
      </c>
      <c r="R6" s="1" t="s">
        <v>220</v>
      </c>
      <c r="S6" s="1" t="s">
        <v>188</v>
      </c>
      <c r="T6" s="1" t="s">
        <v>189</v>
      </c>
      <c r="U6" s="1" t="s">
        <v>200</v>
      </c>
      <c r="V6" s="1" t="s">
        <v>221</v>
      </c>
    </row>
    <row r="7" s="1" customFormat="1" spans="1:22">
      <c r="A7" s="3">
        <v>999222406781337</v>
      </c>
      <c r="B7" s="1" t="s">
        <v>222</v>
      </c>
      <c r="C7" s="1" t="s">
        <v>223</v>
      </c>
      <c r="D7" s="1" t="s">
        <v>224</v>
      </c>
      <c r="E7" s="1" t="s">
        <v>225</v>
      </c>
      <c r="F7" s="1" t="s">
        <v>214</v>
      </c>
      <c r="G7" s="1" t="s">
        <v>196</v>
      </c>
      <c r="H7" s="1" t="s">
        <v>180</v>
      </c>
      <c r="I7" s="1" t="s">
        <v>226</v>
      </c>
      <c r="J7" s="1" t="s">
        <v>30</v>
      </c>
      <c r="K7" s="1" t="s">
        <v>227</v>
      </c>
      <c r="L7" s="1" t="s">
        <v>227</v>
      </c>
      <c r="M7" s="1" t="s">
        <v>183</v>
      </c>
      <c r="N7" s="1" t="s">
        <v>183</v>
      </c>
      <c r="O7" s="1" t="s">
        <v>184</v>
      </c>
      <c r="P7" s="1" t="s">
        <v>185</v>
      </c>
      <c r="Q7" s="1" t="s">
        <v>186</v>
      </c>
      <c r="R7" s="1" t="s">
        <v>228</v>
      </c>
      <c r="S7" s="1" t="s">
        <v>188</v>
      </c>
      <c r="T7" s="1" t="s">
        <v>189</v>
      </c>
      <c r="U7" s="1" t="s">
        <v>200</v>
      </c>
      <c r="V7" s="1" t="s">
        <v>201</v>
      </c>
    </row>
    <row r="8" s="1" customFormat="1" spans="1:22">
      <c r="A8" s="3">
        <v>999222397746338</v>
      </c>
      <c r="B8" s="1" t="s">
        <v>229</v>
      </c>
      <c r="C8" s="1" t="s">
        <v>230</v>
      </c>
      <c r="D8" s="1" t="s">
        <v>231</v>
      </c>
      <c r="E8" s="1" t="s">
        <v>232</v>
      </c>
      <c r="F8" s="1" t="s">
        <v>196</v>
      </c>
      <c r="G8" s="1" t="s">
        <v>179</v>
      </c>
      <c r="H8" s="1" t="s">
        <v>180</v>
      </c>
      <c r="I8" s="1" t="s">
        <v>233</v>
      </c>
      <c r="J8" s="1" t="s">
        <v>30</v>
      </c>
      <c r="K8" s="1" t="s">
        <v>234</v>
      </c>
      <c r="L8" s="1" t="s">
        <v>234</v>
      </c>
      <c r="M8" s="1" t="s">
        <v>183</v>
      </c>
      <c r="N8" s="1" t="s">
        <v>183</v>
      </c>
      <c r="O8" s="1" t="s">
        <v>184</v>
      </c>
      <c r="P8" s="1" t="s">
        <v>185</v>
      </c>
      <c r="Q8" s="1" t="s">
        <v>186</v>
      </c>
      <c r="R8" s="1" t="s">
        <v>235</v>
      </c>
      <c r="S8" s="1" t="s">
        <v>188</v>
      </c>
      <c r="T8" s="1" t="s">
        <v>189</v>
      </c>
      <c r="U8" s="1" t="s">
        <v>190</v>
      </c>
      <c r="V8" s="1" t="s">
        <v>221</v>
      </c>
    </row>
    <row r="9" s="1" customFormat="1" spans="1:22">
      <c r="A9" s="3">
        <v>999222378105634</v>
      </c>
      <c r="B9" s="1" t="s">
        <v>236</v>
      </c>
      <c r="C9" s="1" t="s">
        <v>237</v>
      </c>
      <c r="D9" s="1" t="s">
        <v>238</v>
      </c>
      <c r="E9" s="1" t="s">
        <v>239</v>
      </c>
      <c r="F9" s="1" t="s">
        <v>192</v>
      </c>
      <c r="G9" s="1" t="s">
        <v>196</v>
      </c>
      <c r="H9" s="1" t="s">
        <v>180</v>
      </c>
      <c r="I9" s="1" t="s">
        <v>240</v>
      </c>
      <c r="J9" s="1" t="s">
        <v>30</v>
      </c>
      <c r="K9" s="1" t="s">
        <v>241</v>
      </c>
      <c r="L9" s="1" t="s">
        <v>241</v>
      </c>
      <c r="M9" s="1" t="s">
        <v>183</v>
      </c>
      <c r="N9" s="1" t="s">
        <v>183</v>
      </c>
      <c r="O9" s="1" t="s">
        <v>184</v>
      </c>
      <c r="P9" s="1" t="s">
        <v>185</v>
      </c>
      <c r="Q9" s="1" t="s">
        <v>186</v>
      </c>
      <c r="R9" s="1" t="s">
        <v>242</v>
      </c>
      <c r="S9" s="1" t="s">
        <v>188</v>
      </c>
      <c r="T9" s="1" t="s">
        <v>189</v>
      </c>
      <c r="U9" s="1" t="s">
        <v>200</v>
      </c>
      <c r="V9" s="1" t="s">
        <v>201</v>
      </c>
    </row>
    <row r="10" s="1" customFormat="1" spans="1:22">
      <c r="A10" s="3">
        <v>999222357147154</v>
      </c>
      <c r="B10" s="1" t="s">
        <v>243</v>
      </c>
      <c r="C10" s="1" t="s">
        <v>244</v>
      </c>
      <c r="D10" s="1" t="s">
        <v>245</v>
      </c>
      <c r="E10" s="1" t="s">
        <v>246</v>
      </c>
      <c r="F10" s="1" t="s">
        <v>192</v>
      </c>
      <c r="G10" s="1" t="s">
        <v>179</v>
      </c>
      <c r="H10" s="1" t="s">
        <v>180</v>
      </c>
      <c r="I10" s="1" t="s">
        <v>247</v>
      </c>
      <c r="J10" s="1" t="s">
        <v>30</v>
      </c>
      <c r="K10" s="1" t="s">
        <v>248</v>
      </c>
      <c r="L10" s="1" t="s">
        <v>248</v>
      </c>
      <c r="M10" s="1" t="s">
        <v>183</v>
      </c>
      <c r="N10" s="1" t="s">
        <v>183</v>
      </c>
      <c r="O10" s="1" t="s">
        <v>184</v>
      </c>
      <c r="P10" s="1" t="s">
        <v>185</v>
      </c>
      <c r="Q10" s="1" t="s">
        <v>186</v>
      </c>
      <c r="R10" s="1" t="s">
        <v>249</v>
      </c>
      <c r="S10" s="1" t="s">
        <v>188</v>
      </c>
      <c r="T10" s="1" t="s">
        <v>189</v>
      </c>
      <c r="U10" s="1" t="s">
        <v>190</v>
      </c>
      <c r="V10" s="1" t="s">
        <v>221</v>
      </c>
    </row>
    <row r="11" s="1" customFormat="1" spans="1:22">
      <c r="A11" s="3">
        <v>999222343424216</v>
      </c>
      <c r="B11" s="1" t="s">
        <v>250</v>
      </c>
      <c r="C11" s="1" t="s">
        <v>251</v>
      </c>
      <c r="D11" s="1" t="s">
        <v>252</v>
      </c>
      <c r="E11" s="1" t="s">
        <v>253</v>
      </c>
      <c r="F11" s="1" t="s">
        <v>192</v>
      </c>
      <c r="G11" s="1" t="s">
        <v>175</v>
      </c>
      <c r="H11" s="1" t="s">
        <v>180</v>
      </c>
      <c r="I11" s="1" t="s">
        <v>254</v>
      </c>
      <c r="J11" s="1" t="s">
        <v>30</v>
      </c>
      <c r="K11" s="1" t="s">
        <v>255</v>
      </c>
      <c r="L11" s="1" t="s">
        <v>255</v>
      </c>
      <c r="M11" s="1" t="s">
        <v>183</v>
      </c>
      <c r="N11" s="1" t="s">
        <v>183</v>
      </c>
      <c r="O11" s="1" t="s">
        <v>184</v>
      </c>
      <c r="P11" s="1" t="s">
        <v>185</v>
      </c>
      <c r="Q11" s="1" t="s">
        <v>186</v>
      </c>
      <c r="R11" s="1" t="s">
        <v>256</v>
      </c>
      <c r="S11" s="1" t="s">
        <v>188</v>
      </c>
      <c r="T11" s="1" t="s">
        <v>189</v>
      </c>
      <c r="U11" s="1" t="s">
        <v>200</v>
      </c>
      <c r="V11" s="1" t="s">
        <v>221</v>
      </c>
    </row>
    <row r="12" s="1" customFormat="1" spans="1:22">
      <c r="A12" s="3">
        <v>999222318558520</v>
      </c>
      <c r="B12" s="1" t="s">
        <v>257</v>
      </c>
      <c r="C12" s="1" t="s">
        <v>258</v>
      </c>
      <c r="D12" s="1" t="s">
        <v>259</v>
      </c>
      <c r="E12" s="1" t="s">
        <v>260</v>
      </c>
      <c r="F12" s="1" t="s">
        <v>175</v>
      </c>
      <c r="G12" s="1" t="s">
        <v>179</v>
      </c>
      <c r="H12" s="1" t="s">
        <v>180</v>
      </c>
      <c r="I12" s="1" t="s">
        <v>261</v>
      </c>
      <c r="J12" s="1" t="s">
        <v>30</v>
      </c>
      <c r="K12" s="1" t="s">
        <v>262</v>
      </c>
      <c r="L12" s="1" t="s">
        <v>262</v>
      </c>
      <c r="M12" s="1" t="s">
        <v>183</v>
      </c>
      <c r="N12" s="1" t="s">
        <v>183</v>
      </c>
      <c r="O12" s="1" t="s">
        <v>184</v>
      </c>
      <c r="P12" s="1" t="s">
        <v>185</v>
      </c>
      <c r="Q12" s="1" t="s">
        <v>186</v>
      </c>
      <c r="R12" s="1" t="s">
        <v>263</v>
      </c>
      <c r="S12" s="1" t="s">
        <v>188</v>
      </c>
      <c r="T12" s="1" t="s">
        <v>189</v>
      </c>
      <c r="U12" s="1" t="s">
        <v>200</v>
      </c>
      <c r="V12" s="1" t="s">
        <v>221</v>
      </c>
    </row>
    <row r="13" s="1" customFormat="1" spans="1:22">
      <c r="A13" s="3">
        <v>999222260314563</v>
      </c>
      <c r="B13" s="1" t="s">
        <v>264</v>
      </c>
      <c r="C13" s="1" t="s">
        <v>265</v>
      </c>
      <c r="D13" s="1" t="s">
        <v>266</v>
      </c>
      <c r="E13" s="1" t="s">
        <v>267</v>
      </c>
      <c r="F13" s="1" t="s">
        <v>196</v>
      </c>
      <c r="G13" s="1" t="s">
        <v>179</v>
      </c>
      <c r="H13" s="1" t="s">
        <v>180</v>
      </c>
      <c r="I13" s="1" t="s">
        <v>268</v>
      </c>
      <c r="J13" s="1" t="s">
        <v>30</v>
      </c>
      <c r="K13" s="1" t="s">
        <v>269</v>
      </c>
      <c r="L13" s="1" t="s">
        <v>269</v>
      </c>
      <c r="M13" s="1" t="s">
        <v>183</v>
      </c>
      <c r="N13" s="1" t="s">
        <v>183</v>
      </c>
      <c r="O13" s="1" t="s">
        <v>184</v>
      </c>
      <c r="P13" s="1" t="s">
        <v>185</v>
      </c>
      <c r="Q13" s="1" t="s">
        <v>186</v>
      </c>
      <c r="R13" s="1" t="s">
        <v>270</v>
      </c>
      <c r="S13" s="1" t="s">
        <v>188</v>
      </c>
      <c r="T13" s="1" t="s">
        <v>189</v>
      </c>
      <c r="U13" s="1" t="s">
        <v>190</v>
      </c>
      <c r="V13" s="1" t="s">
        <v>221</v>
      </c>
    </row>
    <row r="14" s="1" customFormat="1" spans="1:22">
      <c r="A14" s="3">
        <v>999222251017459</v>
      </c>
      <c r="B14" s="1" t="s">
        <v>271</v>
      </c>
      <c r="C14" s="1" t="s">
        <v>272</v>
      </c>
      <c r="D14" s="1" t="s">
        <v>273</v>
      </c>
      <c r="E14" s="1" t="s">
        <v>274</v>
      </c>
      <c r="F14" s="1" t="s">
        <v>196</v>
      </c>
      <c r="G14" s="1" t="s">
        <v>179</v>
      </c>
      <c r="H14" s="1" t="s">
        <v>180</v>
      </c>
      <c r="I14" s="1" t="s">
        <v>275</v>
      </c>
      <c r="J14" s="1" t="s">
        <v>30</v>
      </c>
      <c r="K14" s="1" t="s">
        <v>276</v>
      </c>
      <c r="L14" s="1" t="s">
        <v>276</v>
      </c>
      <c r="M14" s="1" t="s">
        <v>183</v>
      </c>
      <c r="N14" s="1" t="s">
        <v>183</v>
      </c>
      <c r="O14" s="1" t="s">
        <v>184</v>
      </c>
      <c r="P14" s="1" t="s">
        <v>185</v>
      </c>
      <c r="Q14" s="1" t="s">
        <v>186</v>
      </c>
      <c r="R14" s="1" t="s">
        <v>277</v>
      </c>
      <c r="S14" s="1" t="s">
        <v>188</v>
      </c>
      <c r="T14" s="1" t="s">
        <v>189</v>
      </c>
      <c r="U14" s="1" t="s">
        <v>200</v>
      </c>
      <c r="V14" s="1" t="s">
        <v>278</v>
      </c>
    </row>
    <row r="15" s="1" customFormat="1" spans="1:22">
      <c r="A15" s="3">
        <v>22219565190</v>
      </c>
      <c r="B15" s="1" t="s">
        <v>279</v>
      </c>
      <c r="C15" s="1" t="s">
        <v>280</v>
      </c>
      <c r="D15" s="1" t="s">
        <v>281</v>
      </c>
      <c r="E15" s="1" t="s">
        <v>282</v>
      </c>
      <c r="F15" s="1" t="s">
        <v>192</v>
      </c>
      <c r="G15" s="1" t="s">
        <v>196</v>
      </c>
      <c r="H15" s="1" t="s">
        <v>180</v>
      </c>
      <c r="I15" s="1" t="s">
        <v>283</v>
      </c>
      <c r="J15" s="1" t="s">
        <v>30</v>
      </c>
      <c r="K15" s="1" t="s">
        <v>284</v>
      </c>
      <c r="L15" s="1" t="s">
        <v>284</v>
      </c>
      <c r="M15" s="1" t="s">
        <v>183</v>
      </c>
      <c r="N15" s="1" t="s">
        <v>183</v>
      </c>
      <c r="O15" s="1" t="s">
        <v>184</v>
      </c>
      <c r="P15" s="1" t="s">
        <v>185</v>
      </c>
      <c r="Q15" s="1" t="s">
        <v>186</v>
      </c>
      <c r="R15" s="1" t="s">
        <v>285</v>
      </c>
      <c r="S15" s="1" t="s">
        <v>188</v>
      </c>
      <c r="T15" s="1" t="s">
        <v>189</v>
      </c>
      <c r="U15" s="1" t="s">
        <v>200</v>
      </c>
      <c r="V15" s="1" t="s">
        <v>286</v>
      </c>
    </row>
    <row r="16" s="1" customFormat="1" spans="1:22">
      <c r="A16" s="3">
        <v>999222165894227</v>
      </c>
      <c r="B16" s="1" t="s">
        <v>287</v>
      </c>
      <c r="C16" s="1" t="s">
        <v>288</v>
      </c>
      <c r="D16" s="1" t="s">
        <v>289</v>
      </c>
      <c r="E16" s="1" t="s">
        <v>290</v>
      </c>
      <c r="F16" s="1" t="s">
        <v>236</v>
      </c>
      <c r="G16" s="1" t="s">
        <v>196</v>
      </c>
      <c r="H16" s="1" t="s">
        <v>180</v>
      </c>
      <c r="I16" s="1" t="s">
        <v>291</v>
      </c>
      <c r="J16" s="1" t="s">
        <v>30</v>
      </c>
      <c r="K16" s="1" t="s">
        <v>292</v>
      </c>
      <c r="L16" s="1" t="s">
        <v>292</v>
      </c>
      <c r="M16" s="1" t="s">
        <v>183</v>
      </c>
      <c r="N16" s="1" t="s">
        <v>183</v>
      </c>
      <c r="O16" s="1" t="s">
        <v>184</v>
      </c>
      <c r="P16" s="1" t="s">
        <v>185</v>
      </c>
      <c r="Q16" s="1" t="s">
        <v>186</v>
      </c>
      <c r="R16" s="1" t="s">
        <v>293</v>
      </c>
      <c r="S16" s="1" t="s">
        <v>188</v>
      </c>
      <c r="T16" s="1" t="s">
        <v>189</v>
      </c>
      <c r="U16" s="1" t="s">
        <v>190</v>
      </c>
      <c r="V16" s="1" t="s">
        <v>221</v>
      </c>
    </row>
    <row r="17" s="1" customFormat="1" spans="1:22">
      <c r="A17" s="3">
        <v>999222165884448</v>
      </c>
      <c r="B17" s="1" t="s">
        <v>287</v>
      </c>
      <c r="C17" s="1" t="s">
        <v>294</v>
      </c>
      <c r="D17" s="1" t="s">
        <v>289</v>
      </c>
      <c r="E17" s="1" t="s">
        <v>295</v>
      </c>
      <c r="F17" s="1" t="s">
        <v>236</v>
      </c>
      <c r="G17" s="1" t="s">
        <v>196</v>
      </c>
      <c r="H17" s="1" t="s">
        <v>180</v>
      </c>
      <c r="I17" s="1" t="s">
        <v>296</v>
      </c>
      <c r="J17" s="1" t="s">
        <v>30</v>
      </c>
      <c r="K17" s="1" t="s">
        <v>297</v>
      </c>
      <c r="L17" s="1" t="s">
        <v>297</v>
      </c>
      <c r="M17" s="1" t="s">
        <v>183</v>
      </c>
      <c r="N17" s="1" t="s">
        <v>183</v>
      </c>
      <c r="O17" s="1" t="s">
        <v>184</v>
      </c>
      <c r="P17" s="1" t="s">
        <v>185</v>
      </c>
      <c r="Q17" s="1" t="s">
        <v>186</v>
      </c>
      <c r="R17" s="1" t="s">
        <v>298</v>
      </c>
      <c r="S17" s="1" t="s">
        <v>188</v>
      </c>
      <c r="T17" s="1" t="s">
        <v>189</v>
      </c>
      <c r="U17" s="1" t="s">
        <v>190</v>
      </c>
      <c r="V17" s="1" t="s">
        <v>221</v>
      </c>
    </row>
    <row r="18" s="1" customFormat="1" spans="1:22">
      <c r="A18" s="3">
        <v>999222149871099</v>
      </c>
      <c r="B18" s="1" t="s">
        <v>299</v>
      </c>
      <c r="C18" s="1" t="s">
        <v>300</v>
      </c>
      <c r="D18" s="1" t="s">
        <v>301</v>
      </c>
      <c r="E18" s="1" t="s">
        <v>302</v>
      </c>
      <c r="F18" s="1" t="s">
        <v>236</v>
      </c>
      <c r="G18" s="1" t="s">
        <v>196</v>
      </c>
      <c r="H18" s="1" t="s">
        <v>180</v>
      </c>
      <c r="I18" s="1" t="s">
        <v>303</v>
      </c>
      <c r="J18" s="1" t="s">
        <v>30</v>
      </c>
      <c r="K18" s="1" t="s">
        <v>304</v>
      </c>
      <c r="L18" s="1" t="s">
        <v>304</v>
      </c>
      <c r="M18" s="1" t="s">
        <v>183</v>
      </c>
      <c r="N18" s="1" t="s">
        <v>183</v>
      </c>
      <c r="O18" s="1" t="s">
        <v>184</v>
      </c>
      <c r="P18" s="1" t="s">
        <v>185</v>
      </c>
      <c r="Q18" s="1" t="s">
        <v>186</v>
      </c>
      <c r="R18" s="1" t="s">
        <v>305</v>
      </c>
      <c r="S18" s="1" t="s">
        <v>188</v>
      </c>
      <c r="T18" s="1" t="s">
        <v>189</v>
      </c>
      <c r="U18" s="1" t="s">
        <v>190</v>
      </c>
      <c r="V18" s="1" t="s">
        <v>191</v>
      </c>
    </row>
    <row r="19" s="1" customFormat="1" spans="1:22">
      <c r="A19" s="3">
        <v>999222034283231</v>
      </c>
      <c r="B19" s="1" t="s">
        <v>306</v>
      </c>
      <c r="C19" s="1" t="s">
        <v>307</v>
      </c>
      <c r="D19" s="1" t="s">
        <v>308</v>
      </c>
      <c r="E19" s="1" t="s">
        <v>309</v>
      </c>
      <c r="F19" s="1" t="s">
        <v>192</v>
      </c>
      <c r="G19" s="1" t="s">
        <v>196</v>
      </c>
      <c r="H19" s="1" t="s">
        <v>180</v>
      </c>
      <c r="I19" s="1" t="s">
        <v>310</v>
      </c>
      <c r="J19" s="1" t="s">
        <v>30</v>
      </c>
      <c r="K19" s="1" t="s">
        <v>206</v>
      </c>
      <c r="L19" s="1" t="s">
        <v>206</v>
      </c>
      <c r="M19" s="1" t="s">
        <v>183</v>
      </c>
      <c r="N19" s="1" t="s">
        <v>183</v>
      </c>
      <c r="O19" s="1" t="s">
        <v>184</v>
      </c>
      <c r="P19" s="1" t="s">
        <v>185</v>
      </c>
      <c r="Q19" s="1" t="s">
        <v>186</v>
      </c>
      <c r="R19" s="1" t="s">
        <v>311</v>
      </c>
      <c r="S19" s="1" t="s">
        <v>188</v>
      </c>
      <c r="T19" s="1" t="s">
        <v>189</v>
      </c>
      <c r="U19" s="1" t="s">
        <v>200</v>
      </c>
      <c r="V19" s="1" t="s">
        <v>221</v>
      </c>
    </row>
    <row r="20" s="1" customFormat="1" spans="1:22">
      <c r="A20" s="3">
        <v>21778924666</v>
      </c>
      <c r="B20" s="1" t="s">
        <v>312</v>
      </c>
      <c r="C20" s="1" t="s">
        <v>313</v>
      </c>
      <c r="D20" s="1" t="s">
        <v>314</v>
      </c>
      <c r="E20" s="1" t="s">
        <v>315</v>
      </c>
      <c r="F20" s="1" t="s">
        <v>192</v>
      </c>
      <c r="G20" s="1" t="s">
        <v>175</v>
      </c>
      <c r="H20" s="1" t="s">
        <v>180</v>
      </c>
      <c r="I20" s="1" t="s">
        <v>316</v>
      </c>
      <c r="J20" s="1" t="s">
        <v>30</v>
      </c>
      <c r="K20" s="1" t="s">
        <v>317</v>
      </c>
      <c r="L20" s="1" t="s">
        <v>317</v>
      </c>
      <c r="M20" s="1" t="s">
        <v>183</v>
      </c>
      <c r="N20" s="1" t="s">
        <v>183</v>
      </c>
      <c r="O20" s="1" t="s">
        <v>184</v>
      </c>
      <c r="P20" s="1" t="s">
        <v>185</v>
      </c>
      <c r="Q20" s="1" t="s">
        <v>186</v>
      </c>
      <c r="R20" s="1" t="s">
        <v>318</v>
      </c>
      <c r="S20" s="1" t="s">
        <v>188</v>
      </c>
      <c r="T20" s="1" t="s">
        <v>189</v>
      </c>
      <c r="U20" s="1" t="s">
        <v>200</v>
      </c>
      <c r="V20" s="1" t="s">
        <v>319</v>
      </c>
    </row>
    <row r="21" s="1" customFormat="1" spans="1:22">
      <c r="A21" s="3">
        <v>21487001205</v>
      </c>
      <c r="B21" s="1" t="s">
        <v>320</v>
      </c>
      <c r="C21" s="1" t="s">
        <v>321</v>
      </c>
      <c r="D21" s="1" t="s">
        <v>322</v>
      </c>
      <c r="E21" s="1" t="s">
        <v>323</v>
      </c>
      <c r="F21" s="1" t="s">
        <v>196</v>
      </c>
      <c r="G21" s="1" t="s">
        <v>179</v>
      </c>
      <c r="H21" s="1" t="s">
        <v>180</v>
      </c>
      <c r="I21" s="1" t="s">
        <v>324</v>
      </c>
      <c r="J21" s="1" t="s">
        <v>30</v>
      </c>
      <c r="K21" s="1" t="s">
        <v>325</v>
      </c>
      <c r="L21" s="1" t="s">
        <v>325</v>
      </c>
      <c r="M21" s="1" t="s">
        <v>183</v>
      </c>
      <c r="N21" s="1" t="s">
        <v>183</v>
      </c>
      <c r="O21" s="1" t="s">
        <v>184</v>
      </c>
      <c r="P21" s="1" t="s">
        <v>185</v>
      </c>
      <c r="Q21" s="1" t="s">
        <v>186</v>
      </c>
      <c r="R21" s="1" t="s">
        <v>326</v>
      </c>
      <c r="S21" s="1" t="s">
        <v>188</v>
      </c>
      <c r="T21" s="1" t="s">
        <v>189</v>
      </c>
      <c r="U21" s="1" t="s">
        <v>200</v>
      </c>
      <c r="V21" s="1" t="s">
        <v>327</v>
      </c>
    </row>
    <row r="22" s="1" customFormat="1" spans="1:22">
      <c r="A22" s="3">
        <v>21023708693</v>
      </c>
      <c r="B22" s="1" t="s">
        <v>328</v>
      </c>
      <c r="C22" s="1" t="s">
        <v>329</v>
      </c>
      <c r="D22" s="1" t="s">
        <v>266</v>
      </c>
      <c r="E22" s="1" t="s">
        <v>330</v>
      </c>
      <c r="F22" s="1" t="s">
        <v>250</v>
      </c>
      <c r="G22" s="1" t="s">
        <v>196</v>
      </c>
      <c r="H22" s="1" t="s">
        <v>180</v>
      </c>
      <c r="I22" s="1" t="s">
        <v>331</v>
      </c>
      <c r="J22" s="1" t="s">
        <v>30</v>
      </c>
      <c r="K22" s="1" t="s">
        <v>332</v>
      </c>
      <c r="L22" s="1" t="s">
        <v>332</v>
      </c>
      <c r="M22" s="1" t="s">
        <v>183</v>
      </c>
      <c r="N22" s="1" t="s">
        <v>183</v>
      </c>
      <c r="O22" s="1" t="s">
        <v>184</v>
      </c>
      <c r="P22" s="1" t="s">
        <v>185</v>
      </c>
      <c r="Q22" s="1" t="s">
        <v>186</v>
      </c>
      <c r="R22" s="1" t="s">
        <v>333</v>
      </c>
      <c r="S22" s="1" t="s">
        <v>188</v>
      </c>
      <c r="T22" s="1" t="s">
        <v>189</v>
      </c>
      <c r="U22" s="1" t="s">
        <v>190</v>
      </c>
      <c r="V22" s="1" t="s">
        <v>221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2023-02-06T03:10:52Z</dcterms:created>
  <dcterms:modified xsi:type="dcterms:W3CDTF">2023-02-06T03:20:13Z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D3F67BA90CEB4664B81F62745DDB4173</vt:lpwstr>
  </property>
  <property fmtid="{D5CDD505-2E9C-101B-9397-08002B2CF9AE}" pid="3" name="KSOProductBuildVer">
    <vt:lpwstr>2052-11.1.0.13703</vt:lpwstr>
  </property>
</Properties>
</file>