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对账!$A$1:$I$51</definedName>
  </definedNames>
  <calcPr calcId="144525"/>
</workbook>
</file>

<file path=xl/sharedStrings.xml><?xml version="1.0" encoding="utf-8"?>
<sst xmlns="http://schemas.openxmlformats.org/spreadsheetml/2006/main" count="2661" uniqueCount="653">
  <si>
    <t>去哪儿网酒店预付对账单</t>
  </si>
  <si>
    <t>供应商名称：</t>
  </si>
  <si>
    <t>港丰国际</t>
  </si>
  <si>
    <t>结算周期：</t>
  </si>
  <si>
    <t>2023-01-30至2023-02-05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</si>
  <si>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</si>
  <si>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</si>
  <si>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</si>
  <si>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</si>
  <si>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</si>
  <si>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</si>
  <si>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</si>
  <si>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</si>
  <si>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</si>
  <si>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</si>
  <si>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</si>
  <si>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</si>
  <si>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</si>
  <si>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</si>
  <si>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</si>
  <si>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¥213,305.00</t>
  </si>
  <si>
    <t>¥56,194.00</t>
  </si>
  <si>
    <t>¥15,565.00</t>
  </si>
  <si>
    <t>¥141,546.00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</si>
  <si>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</si>
  <si>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</si>
  <si>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</si>
  <si>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</si>
  <si>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</si>
  <si>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</si>
  <si>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</si>
  <si>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</si>
  <si>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</si>
  <si>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</si>
  <si>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</si>
  <si>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</si>
  <si>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</si>
  <si>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</si>
  <si>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</si>
  <si>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</si>
  <si>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</si>
  <si>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</si>
  <si>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</si>
  <si>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</si>
  <si>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</si>
  <si>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</si>
  <si>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</si>
  <si>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</si>
  <si>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</si>
  <si>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</si>
  <si>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</si>
  <si>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</si>
  <si>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</si>
  <si>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</si>
  <si>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</si>
  <si>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</si>
  <si>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</si>
  <si>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</si>
  <si>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</si>
  <si>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</si>
  <si>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</si>
  <si>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</si>
  <si>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</si>
  <si>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</si>
  <si>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</si>
  <si>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</si>
  <si>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</si>
  <si>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</si>
  <si>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</si>
  <si>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</si>
  <si>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703249710151</t>
  </si>
  <si>
    <t>2968892</t>
  </si>
  <si>
    <t>酒店预付</t>
  </si>
  <si>
    <t>否</t>
  </si>
  <si>
    <t>普通</t>
  </si>
  <si>
    <t>158571881</t>
  </si>
  <si>
    <t>曼谷贝斯特韦斯特精品素坤逸酒店</t>
  </si>
  <si>
    <t>1619975</t>
  </si>
  <si>
    <t>WANG/GUANGQIANG</t>
  </si>
  <si>
    <t>2023-01-21</t>
  </si>
  <si>
    <t>2023-01-28</t>
  </si>
  <si>
    <t>2023-01-30</t>
  </si>
  <si>
    <t>¥1,144.00</t>
  </si>
  <si>
    <t>¥114.00</t>
  </si>
  <si>
    <t>¥1,030.00</t>
  </si>
  <si>
    <t>premium king bed room</t>
  </si>
  <si>
    <t>WEBSITE</t>
  </si>
  <si>
    <t>703256643085</t>
  </si>
  <si>
    <t>2983743</t>
  </si>
  <si>
    <t>158574827</t>
  </si>
  <si>
    <t>卡塔棕榈水疗度假酒店 (政府卫生认证)</t>
  </si>
  <si>
    <t>SHEN/HAN</t>
  </si>
  <si>
    <t>¥1,406.00</t>
  </si>
  <si>
    <t>¥144.00</t>
  </si>
  <si>
    <t>¥1,262.00</t>
  </si>
  <si>
    <t>Blue Wing Superior Royal Room</t>
  </si>
  <si>
    <t>703258391472</t>
  </si>
  <si>
    <t>2988439</t>
  </si>
  <si>
    <t>158576933</t>
  </si>
  <si>
    <t>普吉岛西瑞湾威斯汀水疗度假酒店(政府卫生认证)</t>
  </si>
  <si>
    <t>ZHOU/YUE|YANG/YIBO</t>
  </si>
  <si>
    <t>2023-01-31</t>
  </si>
  <si>
    <t>¥1,499.00</t>
  </si>
  <si>
    <t>2023-01-30 10:36:01</t>
  </si>
  <si>
    <t>Deluxe Seaview Pool Access King Room</t>
  </si>
  <si>
    <t>703257773679</t>
  </si>
  <si>
    <t>2988369</t>
  </si>
  <si>
    <t>158545550</t>
  </si>
  <si>
    <t>卡塔岩石酒店 (政府卫生认证)</t>
  </si>
  <si>
    <t>XU/HANG</t>
  </si>
  <si>
    <t>2023-01-29</t>
  </si>
  <si>
    <t>2023-02-11</t>
  </si>
  <si>
    <t>2023-02-12</t>
  </si>
  <si>
    <t>¥6,984.00</t>
  </si>
  <si>
    <t>2023-01-30 13:00:02</t>
  </si>
  <si>
    <t>1 bedroom sky pool villa</t>
  </si>
  <si>
    <t>703258219643</t>
  </si>
  <si>
    <t>2991246</t>
  </si>
  <si>
    <t>158593367</t>
  </si>
  <si>
    <t>素坤逸57号萨利酒店</t>
  </si>
  <si>
    <t>ZHANG/YING|ZHOU/FAN</t>
  </si>
  <si>
    <t>2023-02-04</t>
  </si>
  <si>
    <t>2023-02-06</t>
  </si>
  <si>
    <t>¥1,358.00</t>
  </si>
  <si>
    <t>2023-01-31 07:05:42</t>
  </si>
  <si>
    <t>Deluxe Suite Room</t>
  </si>
  <si>
    <t>703206832495</t>
  </si>
  <si>
    <t>2861131</t>
  </si>
  <si>
    <t>卡塔岩石酒店 (SHA Plus+)</t>
  </si>
  <si>
    <t>LIU/ZIHE|GU/MENG</t>
  </si>
  <si>
    <t>2022-12-09</t>
  </si>
  <si>
    <t>¥8,712.00</t>
  </si>
  <si>
    <t>¥756.00</t>
  </si>
  <si>
    <t>¥7,956.00</t>
  </si>
  <si>
    <t>1 bedroom ocean pool loft</t>
  </si>
  <si>
    <t>703234010539</t>
  </si>
  <si>
    <t>2926722</t>
  </si>
  <si>
    <t>158571653</t>
  </si>
  <si>
    <t>芭堤雅阿瓦尼度假酒店 (SHA Extra Plus)</t>
  </si>
  <si>
    <t>HU/HUI</t>
  </si>
  <si>
    <t>2023-01-06</t>
  </si>
  <si>
    <t>2023-01-27</t>
  </si>
  <si>
    <t>¥3,284.00</t>
  </si>
  <si>
    <t>¥312.00</t>
  </si>
  <si>
    <t>¥2,972.00</t>
  </si>
  <si>
    <t>Avani Garden Plus Room</t>
  </si>
  <si>
    <t>703240079692</t>
  </si>
  <si>
    <t>2942620</t>
  </si>
  <si>
    <t>YE/ZI|ZHOU/XINGYU</t>
  </si>
  <si>
    <t>2023-01-12</t>
  </si>
  <si>
    <t>¥20,556.00</t>
  </si>
  <si>
    <t>¥1,953.00</t>
  </si>
  <si>
    <t>¥18,603.00</t>
  </si>
  <si>
    <t>703248253973</t>
  </si>
  <si>
    <t>2965883</t>
  </si>
  <si>
    <t>158558903</t>
  </si>
  <si>
    <t>曼谷大都会酒店</t>
  </si>
  <si>
    <t>DONG/YAOYAO</t>
  </si>
  <si>
    <t>2023-01-20</t>
  </si>
  <si>
    <t>¥4,108.00</t>
  </si>
  <si>
    <t>¥424.00</t>
  </si>
  <si>
    <t>¥3,684.00</t>
  </si>
  <si>
    <t>Metropolitan Room</t>
  </si>
  <si>
    <t>703254061590</t>
  </si>
  <si>
    <t>2979875</t>
  </si>
  <si>
    <t>LIU/LUHUA|HU/LINJIA</t>
  </si>
  <si>
    <t>2023-01-26</t>
  </si>
  <si>
    <t>¥2,618.00</t>
  </si>
  <si>
    <t>¥270.00</t>
  </si>
  <si>
    <t>¥2,348.00</t>
  </si>
  <si>
    <t>703256892412</t>
  </si>
  <si>
    <t>2985848</t>
  </si>
  <si>
    <t>243972187</t>
  </si>
  <si>
    <t>曼谷阿文苏昆维特酒店</t>
  </si>
  <si>
    <t>ZHONG/LIWEN|CHEN/HONGHUI</t>
  </si>
  <si>
    <t>¥682.00</t>
  </si>
  <si>
    <t>¥65.00</t>
  </si>
  <si>
    <t>¥617.00</t>
  </si>
  <si>
    <t>Avani King bed room</t>
  </si>
  <si>
    <t>703256801217</t>
  </si>
  <si>
    <t>2985596</t>
  </si>
  <si>
    <t>TANG/YUAN|TAN/WANG</t>
  </si>
  <si>
    <t>¥4,800.00</t>
  </si>
  <si>
    <t>¥516.00</t>
  </si>
  <si>
    <t>¥4,284.00</t>
  </si>
  <si>
    <t>Superior Room, 1 King Bed</t>
  </si>
  <si>
    <t>703255629146</t>
  </si>
  <si>
    <t>2983190</t>
  </si>
  <si>
    <t>158580965</t>
  </si>
  <si>
    <t>吉隆坡JW万豪酒店</t>
  </si>
  <si>
    <t>RUAN/HONGLING|RUAN/HANXIN|RUAN/LINRUI</t>
  </si>
  <si>
    <t>¥10,665.00</t>
  </si>
  <si>
    <t>¥1,149.00</t>
  </si>
  <si>
    <t>¥9,516.00</t>
  </si>
  <si>
    <t>Deluxe twin room</t>
  </si>
  <si>
    <t>703258019506</t>
  </si>
  <si>
    <t>2991080</t>
  </si>
  <si>
    <t>207768806</t>
  </si>
  <si>
    <t>潘维曼帕岸岛度假村(政府卫生认证)</t>
  </si>
  <si>
    <t>WANG/YINGZHU|XIAO/JIE</t>
  </si>
  <si>
    <t>2023-02-18</t>
  </si>
  <si>
    <t>2023-02-21</t>
  </si>
  <si>
    <t>¥7,851.00</t>
  </si>
  <si>
    <t>2023-01-31 11:40:59</t>
  </si>
  <si>
    <t>Deluxe Grande Room with Jacuzzi</t>
  </si>
  <si>
    <t>703256165800</t>
  </si>
  <si>
    <t>2985825</t>
  </si>
  <si>
    <t>221909237</t>
  </si>
  <si>
    <t>澳门新丽华酒店</t>
  </si>
  <si>
    <t>ZHANG/SHUNA</t>
  </si>
  <si>
    <t>2023-02-01</t>
  </si>
  <si>
    <t>¥565.00</t>
  </si>
  <si>
    <t>¥53.00</t>
  </si>
  <si>
    <t>¥512.00</t>
  </si>
  <si>
    <t>Deluxe Room</t>
  </si>
  <si>
    <t>703257670510</t>
  </si>
  <si>
    <t>2987077</t>
  </si>
  <si>
    <t>ZHOU/SONG|ZHOU/XINGYU</t>
  </si>
  <si>
    <t>703255610832</t>
  </si>
  <si>
    <t>2981265</t>
  </si>
  <si>
    <t>158584787</t>
  </si>
  <si>
    <t>曼谷湄南河畔华美达广场酒店(政府卫生认证)</t>
  </si>
  <si>
    <t>LI/MEIQI</t>
  </si>
  <si>
    <t>¥597.00</t>
  </si>
  <si>
    <t>¥61.00</t>
  </si>
  <si>
    <t>¥536.00</t>
  </si>
  <si>
    <t>Deluxe Room With River View</t>
  </si>
  <si>
    <t>703253993887</t>
  </si>
  <si>
    <t>2977430</t>
  </si>
  <si>
    <t>179441117</t>
  </si>
  <si>
    <t>芭东南滩欢乐鸿居酒店</t>
  </si>
  <si>
    <t>HAO/HUICHAO|ZHU/YAQUN|LIU/JIAHUI|MEI/JINDA</t>
  </si>
  <si>
    <t>2023-01-25</t>
  </si>
  <si>
    <t>¥2,768.00</t>
  </si>
  <si>
    <t>¥252.00</t>
  </si>
  <si>
    <t>¥2,516.00</t>
  </si>
  <si>
    <t>Deluxe Sea View Room</t>
  </si>
  <si>
    <t>703255444561</t>
  </si>
  <si>
    <t>2983097</t>
  </si>
  <si>
    <t>158560520</t>
  </si>
  <si>
    <t>奈涵度假村(政府卫生认证)</t>
  </si>
  <si>
    <t>LI/WEN|WANG/MEI</t>
  </si>
  <si>
    <t>¥7,560.00</t>
  </si>
  <si>
    <t>¥810.00</t>
  </si>
  <si>
    <t>¥6,750.00</t>
  </si>
  <si>
    <t>Grand Ocean View Room</t>
  </si>
  <si>
    <t>703258545497</t>
  </si>
  <si>
    <t>2989838</t>
  </si>
  <si>
    <t>Zhou/jingyi</t>
  </si>
  <si>
    <t>¥2,469.00</t>
  </si>
  <si>
    <t>¥264.00</t>
  </si>
  <si>
    <t>¥2,205.00</t>
  </si>
  <si>
    <t>703259766410</t>
  </si>
  <si>
    <t>2991571</t>
  </si>
  <si>
    <t>158594045</t>
  </si>
  <si>
    <t>普吉岛希尔顿阿卡迪亚温泉度假酒店 (政府卫生认证)</t>
  </si>
  <si>
    <t>ZHANG/XIAN|HUANG/FENGFENG</t>
  </si>
  <si>
    <t>¥1,741.00</t>
  </si>
  <si>
    <t>¥186.00</t>
  </si>
  <si>
    <t>¥1,555.00</t>
  </si>
  <si>
    <t>Deluxe Plus Twin Room with Garden View</t>
  </si>
  <si>
    <t>703260844840</t>
  </si>
  <si>
    <t>2994152</t>
  </si>
  <si>
    <t>180481418</t>
  </si>
  <si>
    <t>曼谷萨通JC凯文酒店</t>
  </si>
  <si>
    <t>HU/PEITING</t>
  </si>
  <si>
    <t>2023-02-23</t>
  </si>
  <si>
    <t>¥4,070.00</t>
  </si>
  <si>
    <t>2023-02-01 10:02:43</t>
  </si>
  <si>
    <t>two bedroom suite with Balcony</t>
  </si>
  <si>
    <t>703260601832</t>
  </si>
  <si>
    <t>2996085</t>
  </si>
  <si>
    <t>TANG/ZHIWEI|LYU/WENXUAN</t>
  </si>
  <si>
    <t>2023-02-10</t>
  </si>
  <si>
    <t>¥632.00</t>
  </si>
  <si>
    <t>2023-02-01 21:59:23</t>
  </si>
  <si>
    <t>Premier Room</t>
  </si>
  <si>
    <t>703250755569</t>
  </si>
  <si>
    <t>2969277</t>
  </si>
  <si>
    <t>158589653</t>
  </si>
  <si>
    <t>普吉岛阿玛瑞酒店(政府卫生认证)</t>
  </si>
  <si>
    <t>ZHANG/QIAN</t>
  </si>
  <si>
    <t>2023-01-22</t>
  </si>
  <si>
    <t>2023-02-02</t>
  </si>
  <si>
    <t>¥5,451.00</t>
  </si>
  <si>
    <t>¥540.00</t>
  </si>
  <si>
    <t>¥4,911.00</t>
  </si>
  <si>
    <t>One Bedroom Suite</t>
  </si>
  <si>
    <t>703256900510</t>
  </si>
  <si>
    <t>2983470</t>
  </si>
  <si>
    <t>TANG/WEIWAN</t>
  </si>
  <si>
    <t>¥1,309.00</t>
  </si>
  <si>
    <t>¥135.00</t>
  </si>
  <si>
    <t>¥1,174.00</t>
  </si>
  <si>
    <t>Deluxe Two Double Room with Sea View And Pool Access</t>
  </si>
  <si>
    <t>703257032209</t>
  </si>
  <si>
    <t>2988341</t>
  </si>
  <si>
    <t>JIANG/SHENGLONG|JIANG/HAN</t>
  </si>
  <si>
    <t>¥4,938.00</t>
  </si>
  <si>
    <t>¥528.00</t>
  </si>
  <si>
    <t>¥4,410.00</t>
  </si>
  <si>
    <t>703261616384</t>
  </si>
  <si>
    <t>2997864</t>
  </si>
  <si>
    <t>LIU/FENG|HE/WEI</t>
  </si>
  <si>
    <t>¥7,728.00</t>
  </si>
  <si>
    <t>2023-02-02 16:12:08</t>
  </si>
  <si>
    <t>Mountain View Room</t>
  </si>
  <si>
    <t>703242657405</t>
  </si>
  <si>
    <t>2948684</t>
  </si>
  <si>
    <t>158584802</t>
  </si>
  <si>
    <t>曼谷大仓新颐饭店</t>
  </si>
  <si>
    <t>DU/HONGBING|LI/HONGYING</t>
  </si>
  <si>
    <t>2023-01-14</t>
  </si>
  <si>
    <t>2023-02-03</t>
  </si>
  <si>
    <t>¥3,332.00</t>
  </si>
  <si>
    <t>¥316.00</t>
  </si>
  <si>
    <t>¥3,016.00</t>
  </si>
  <si>
    <t>Deluxe King Room - Non-Smoking</t>
  </si>
  <si>
    <t>703245945668</t>
  </si>
  <si>
    <t>2956332</t>
  </si>
  <si>
    <t>210910232</t>
  </si>
  <si>
    <t>普吉岛玛丽莎别墅酒店(政府卫生认证)</t>
  </si>
  <si>
    <t>LI/XIAO</t>
  </si>
  <si>
    <t>2023-01-17</t>
  </si>
  <si>
    <t>¥5,552.00</t>
  </si>
  <si>
    <t>¥550.00</t>
  </si>
  <si>
    <t>¥5,002.00</t>
  </si>
  <si>
    <t>Premiere Pool Villa</t>
  </si>
  <si>
    <t>703257019528</t>
  </si>
  <si>
    <t>2987958</t>
  </si>
  <si>
    <t>243972202</t>
  </si>
  <si>
    <t>双棕榈蒙塔祖尔</t>
  </si>
  <si>
    <t>GUO/LUNYANG|WANG/YING</t>
  </si>
  <si>
    <t>¥27,088.00</t>
  </si>
  <si>
    <t>¥2,580.00</t>
  </si>
  <si>
    <t>¥24,508.00</t>
  </si>
  <si>
    <t>Azure suite</t>
  </si>
  <si>
    <t>703259252980</t>
  </si>
  <si>
    <t>2992640</t>
  </si>
  <si>
    <t>LAN/XIANG|SHI/XINYI</t>
  </si>
  <si>
    <t>703261008867</t>
  </si>
  <si>
    <t>2999133</t>
  </si>
  <si>
    <t>LEI/XIAOBIAN|XIAO/QUNQUN</t>
  </si>
  <si>
    <t>2023-02-05</t>
  </si>
  <si>
    <t>2023-02-03 10:26:21</t>
  </si>
  <si>
    <t>703261420377</t>
  </si>
  <si>
    <t>2998656</t>
  </si>
  <si>
    <t>158589512</t>
  </si>
  <si>
    <t>安达曼白色海滩度假酒店(政府卫生认证)</t>
  </si>
  <si>
    <t>SHAO/BO|SHAO/BO</t>
  </si>
  <si>
    <t>2023-02-09</t>
  </si>
  <si>
    <t>¥3,932.00</t>
  </si>
  <si>
    <t>2023-02-03 13:00:02</t>
  </si>
  <si>
    <t>Deluxe Room with Sea View</t>
  </si>
  <si>
    <t>703262307143</t>
  </si>
  <si>
    <t>3002005</t>
  </si>
  <si>
    <t>WOO/REBECCA</t>
  </si>
  <si>
    <t>2023-03-03</t>
  </si>
  <si>
    <t>2023-03-07</t>
  </si>
  <si>
    <t>¥11,940.00</t>
  </si>
  <si>
    <t>2023-02-04 00:06:23</t>
  </si>
  <si>
    <t>Superior Pool Villa</t>
  </si>
  <si>
    <t>703228831014</t>
  </si>
  <si>
    <t>2912504</t>
  </si>
  <si>
    <t>YU/LING</t>
  </si>
  <si>
    <t>2022-12-31</t>
  </si>
  <si>
    <t>¥2,382.00</t>
  </si>
  <si>
    <t>¥228.00</t>
  </si>
  <si>
    <t>¥2,154.00</t>
  </si>
  <si>
    <t>703252688074</t>
  </si>
  <si>
    <t>2974518</t>
  </si>
  <si>
    <t>HAN/YUJIAN</t>
  </si>
  <si>
    <t>2023-01-24</t>
  </si>
  <si>
    <t>¥1,896.00</t>
  </si>
  <si>
    <t>¥189.00</t>
  </si>
  <si>
    <t>¥1,707.00</t>
  </si>
  <si>
    <t>703260271171</t>
  </si>
  <si>
    <t>2995050</t>
  </si>
  <si>
    <t>179441999</t>
  </si>
  <si>
    <t>查龙常乐度假酒店</t>
  </si>
  <si>
    <t>YANG/MAOJIE|SHEN/SI</t>
  </si>
  <si>
    <t>¥1,126.00</t>
  </si>
  <si>
    <t>¥106.00</t>
  </si>
  <si>
    <t>¥1,020.00</t>
  </si>
  <si>
    <t>executive deluxe garden view</t>
  </si>
  <si>
    <t>703261513420</t>
  </si>
  <si>
    <t>2997333</t>
  </si>
  <si>
    <t>238588178</t>
  </si>
  <si>
    <t>香港海洋公园万豪酒店</t>
  </si>
  <si>
    <t>WU/HAISHAN</t>
  </si>
  <si>
    <t>¥1,746.00</t>
  </si>
  <si>
    <t>¥161.00</t>
  </si>
  <si>
    <t>¥1,585.00</t>
  </si>
  <si>
    <t>2 Double Beds room-Non Smoking</t>
  </si>
  <si>
    <t>703263720774</t>
  </si>
  <si>
    <t>3003071</t>
  </si>
  <si>
    <t>ZHANG/AISHENG</t>
  </si>
  <si>
    <t>2023-04-12</t>
  </si>
  <si>
    <t>2023-04-13</t>
  </si>
  <si>
    <t>¥609.00</t>
  </si>
  <si>
    <t>2023-02-04 14:06:02</t>
  </si>
  <si>
    <t>703255355735</t>
  </si>
  <si>
    <t>2982862</t>
  </si>
  <si>
    <t>158564867</t>
  </si>
  <si>
    <t>吉隆坡柏威年酒店 · 悦榕管理</t>
  </si>
  <si>
    <t>XU/YIYANG|WANG/JIA</t>
  </si>
  <si>
    <t>¥3,126.00</t>
  </si>
  <si>
    <t>¥336.00</t>
  </si>
  <si>
    <t>¥2,790.00</t>
  </si>
  <si>
    <t>Urban Twin Studio</t>
  </si>
  <si>
    <t>703243818329</t>
  </si>
  <si>
    <t>2952419</t>
  </si>
  <si>
    <t>158585861</t>
  </si>
  <si>
    <t>普吉假日酒店 (政府卫生认证)</t>
  </si>
  <si>
    <t>DOU/HAOYUAN|CHEN/YUJEN</t>
  </si>
  <si>
    <t>2023-01-15</t>
  </si>
  <si>
    <t>¥2,554.00</t>
  </si>
  <si>
    <t>¥232.00</t>
  </si>
  <si>
    <t>¥2,322.00</t>
  </si>
  <si>
    <t>standard room</t>
  </si>
  <si>
    <t>703255002520</t>
  </si>
  <si>
    <t>2982848</t>
  </si>
  <si>
    <t>GAO/PANPAN|GAI/SHENGYUAN</t>
  </si>
  <si>
    <t>¥3,582.00</t>
  </si>
  <si>
    <t>¥369.00</t>
  </si>
  <si>
    <t>¥3,213.00</t>
  </si>
  <si>
    <t>Superior 2 Double</t>
  </si>
  <si>
    <t>703252132138</t>
  </si>
  <si>
    <t>2974950</t>
  </si>
  <si>
    <t>GAO/PANPAN|LI/MUQING</t>
  </si>
  <si>
    <t>¥3,702.00</t>
  </si>
  <si>
    <t>¥366.00</t>
  </si>
  <si>
    <t>¥3,336.00</t>
  </si>
  <si>
    <t>Deluxe Two Double Room with Sea View</t>
  </si>
  <si>
    <t>703258802257</t>
  </si>
  <si>
    <t>2991307</t>
  </si>
  <si>
    <t>LI/YI</t>
  </si>
  <si>
    <t>¥635.00</t>
  </si>
  <si>
    <t>¥66.00</t>
  </si>
  <si>
    <t>¥569.00</t>
  </si>
  <si>
    <t>703259842741</t>
  </si>
  <si>
    <t>2992154</t>
  </si>
  <si>
    <t>¥715.00</t>
  </si>
  <si>
    <t>¥74.00</t>
  </si>
  <si>
    <t>¥641.00</t>
  </si>
  <si>
    <t>703258200027</t>
  </si>
  <si>
    <t>2991207</t>
  </si>
  <si>
    <t>HAN/QI|LIAO/SHUANG</t>
  </si>
  <si>
    <t>¥5,181.00</t>
  </si>
  <si>
    <t>¥534.00</t>
  </si>
  <si>
    <t>¥4,647.00</t>
  </si>
  <si>
    <t>703263014072</t>
  </si>
  <si>
    <t>3003245</t>
  </si>
  <si>
    <t>188932799</t>
  </si>
  <si>
    <t>诺富特曼谷隆齐素坤逸酒店 (政府卫生认证)</t>
  </si>
  <si>
    <t>YAO/JUNBEI</t>
  </si>
  <si>
    <t>¥630.00</t>
  </si>
  <si>
    <t>superior king bed room</t>
  </si>
  <si>
    <t>703261221726</t>
  </si>
  <si>
    <t>2998821</t>
  </si>
  <si>
    <t>221920910</t>
  </si>
  <si>
    <t>香港喜来登酒店</t>
  </si>
  <si>
    <t>WU/DI|WU/JINGHUI</t>
  </si>
  <si>
    <t>¥2,409.00</t>
  </si>
  <si>
    <t>¥219.00</t>
  </si>
  <si>
    <t>¥2,190.00</t>
  </si>
  <si>
    <t>Room, 1 King Bed, Non Smoking, Harbor View</t>
  </si>
  <si>
    <t>703264028574</t>
  </si>
  <si>
    <t>3005735</t>
  </si>
  <si>
    <t>WEN/JINGPENG|YE/YIHAN</t>
  </si>
  <si>
    <t>2023-02-07</t>
  </si>
  <si>
    <t>¥3,532.00</t>
  </si>
  <si>
    <t>2023-02-05 14:55:03</t>
  </si>
  <si>
    <t>One Bedroom Suite Ocean Facing</t>
  </si>
  <si>
    <t>703264365152</t>
  </si>
  <si>
    <t>3006259</t>
  </si>
  <si>
    <t>221905052</t>
  </si>
  <si>
    <t>澳门凯旋门酒店</t>
  </si>
  <si>
    <t>CAI/TIANYU</t>
  </si>
  <si>
    <t>2023-03-08</t>
  </si>
  <si>
    <t>2023-03-09</t>
  </si>
  <si>
    <t>¥1,121.00</t>
  </si>
  <si>
    <t>2023-02-05 23:02:55</t>
  </si>
  <si>
    <t>premier king-size room</t>
  </si>
  <si>
    <t>合计</t>
  </si>
  <si>
    <t/>
  </si>
  <si>
    <t>¥157,111.00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</si>
  <si>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</si>
  <si>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</si>
  <si>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</si>
  <si>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</si>
  <si>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</si>
  <si>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</si>
  <si>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</si>
  <si>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</si>
  <si>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</si>
  <si>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A230207110638481</t>
  </si>
  <si>
    <t>A230207110758481</t>
  </si>
  <si>
    <r>
      <t>总计：</t>
    </r>
    <r>
      <rPr>
        <sz val="10"/>
        <rFont val="Arial"/>
        <charset val="134"/>
      </rPr>
      <t>141546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</si>
  <si>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</si>
  <si>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</si>
  <si>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</si>
  <si>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</si>
  <si>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</si>
  <si>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</si>
  <si>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</si>
  <si>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</si>
  <si>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</si>
  <si>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</si>
  <si>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</si>
  <si>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</si>
  <si>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</si>
  <si>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</si>
  <si>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</si>
  <si>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</si>
  <si>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</si>
  <si>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</si>
  <si>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诺富特曼谷隆齐素坤逸酒店</t>
  </si>
  <si>
    <t>YAO JUNBEI</t>
  </si>
  <si>
    <t>退房日周结</t>
  </si>
  <si>
    <t>565.00</t>
  </si>
  <si>
    <t>RMB</t>
  </si>
  <si>
    <t>0</t>
  </si>
  <si>
    <t>0.00</t>
  </si>
  <si>
    <t>去哪儿直连（港丰）</t>
  </si>
  <si>
    <t>31</t>
  </si>
  <si>
    <t>2023-02-04 15:12:52</t>
  </si>
  <si>
    <t>汇智国际旅游发展有限公司</t>
  </si>
  <si>
    <t>直采</t>
  </si>
  <si>
    <t>泰国</t>
  </si>
  <si>
    <t>WU DI,WU JINGHUI</t>
  </si>
  <si>
    <t>2190.00</t>
  </si>
  <si>
    <t>2023-02-02 21:21:12</t>
  </si>
  <si>
    <t>直连</t>
  </si>
  <si>
    <t>中国</t>
  </si>
  <si>
    <t>WU HAISHAN</t>
  </si>
  <si>
    <t>1585.00</t>
  </si>
  <si>
    <t>2023-02-02 12:11:10</t>
  </si>
  <si>
    <t>YANG MAOJIE,SHEN SI</t>
  </si>
  <si>
    <t>1020.00</t>
  </si>
  <si>
    <t>2023-02-01 15:54:50</t>
  </si>
  <si>
    <t>普吉岛奈涵度假村</t>
  </si>
  <si>
    <t>LAN XIANG,SHI XINYI</t>
  </si>
  <si>
    <t>4410.00</t>
  </si>
  <si>
    <t>2023-01-31 15:16:21</t>
  </si>
  <si>
    <t>曼谷素坤逸57号巷萨里尔酒店通罗站</t>
  </si>
  <si>
    <t>ZHANG YING,ZHOU FAN</t>
  </si>
  <si>
    <t>641.00</t>
  </si>
  <si>
    <t>2023-01-31 12:48:24</t>
  </si>
  <si>
    <t>普吉岛希尔顿阿卡迪亚温泉度假酒店 (SHA Extra Plus)</t>
  </si>
  <si>
    <t>ZHANG XIAN,HUANG FENGFENG</t>
  </si>
  <si>
    <t>1555.00</t>
  </si>
  <si>
    <t>2023-01-31 10:54:23</t>
  </si>
  <si>
    <t>LI YI</t>
  </si>
  <si>
    <t>569.00</t>
  </si>
  <si>
    <t>2023-01-31 11:06:06</t>
  </si>
  <si>
    <t>普吉岛阿玛瑞酒店(SHA Extra Plus)</t>
  </si>
  <si>
    <t>HAN QI,LIAO SHUANG</t>
  </si>
  <si>
    <t>4647.00</t>
  </si>
  <si>
    <t>2023-01-31 10:38:54</t>
  </si>
  <si>
    <t>Zhou jingyi</t>
  </si>
  <si>
    <t>2205.00</t>
  </si>
  <si>
    <t>2023-01-30 15:34:23</t>
  </si>
  <si>
    <t>JIANG SHENGLONG,JIANG HAN</t>
  </si>
  <si>
    <t>2023-01-30 10:46:54</t>
  </si>
  <si>
    <t>GUO LUNYANG,WANG YING</t>
  </si>
  <si>
    <t>24508.00</t>
  </si>
  <si>
    <t>2023-01-29 20:30:42</t>
  </si>
  <si>
    <t>ZHOU SONG,ZHOU XINGYU</t>
  </si>
  <si>
    <t>1030.00</t>
  </si>
  <si>
    <t>2023-01-29 15:14:00</t>
  </si>
  <si>
    <t>ZHONG LIWEN,CHEN HONGHUI</t>
  </si>
  <si>
    <t>617.00</t>
  </si>
  <si>
    <t>2023-01-30 14:22:52</t>
  </si>
  <si>
    <t>ZHANG SHUNA</t>
  </si>
  <si>
    <t>512.00</t>
  </si>
  <si>
    <t>2023-01-28 23:56:29</t>
  </si>
  <si>
    <t>威斯汀普吉岛西瑞湾度假村及水疗中心</t>
  </si>
  <si>
    <t>TANG YUAN,TAN WANG</t>
  </si>
  <si>
    <t>4284.00</t>
  </si>
  <si>
    <t>2023-01-29 11:31:50</t>
  </si>
  <si>
    <t>普吉岛卡塔棕榈温泉度假酒店</t>
  </si>
  <si>
    <t>SHEN HAN</t>
  </si>
  <si>
    <t>1262.00</t>
  </si>
  <si>
    <t>2023-01-28 10:52:31</t>
  </si>
  <si>
    <t>TANG WEIWAN</t>
  </si>
  <si>
    <t>1174.00</t>
  </si>
  <si>
    <t>2023-01-28 10:48:28</t>
  </si>
  <si>
    <t>RUAN HONGLING,RUAN HANXIN,RUAN LINRUI</t>
  </si>
  <si>
    <t>9516.00</t>
  </si>
  <si>
    <t>2023-01-28 08:40:37</t>
  </si>
  <si>
    <t>马来西亚</t>
  </si>
  <si>
    <t>LI WEN,WANG MEI</t>
  </si>
  <si>
    <t>6750.00</t>
  </si>
  <si>
    <t>2023-01-28 12:06:39</t>
  </si>
  <si>
    <t>吉隆坡柏威年酒店 · 悦榕庄管理</t>
  </si>
  <si>
    <t>XU YIYANG,WANG JIA</t>
  </si>
  <si>
    <t>2790.00</t>
  </si>
  <si>
    <t>2023-01-28 13:06:46</t>
  </si>
  <si>
    <t>GAO PANPAN,GAI SHENGYUAN</t>
  </si>
  <si>
    <t>3213.00</t>
  </si>
  <si>
    <t>2023-01-28 10:41:35</t>
  </si>
  <si>
    <t>曼谷华美达广场湄南河畔酒店</t>
  </si>
  <si>
    <t>LI MEIQI</t>
  </si>
  <si>
    <t>536.00</t>
  </si>
  <si>
    <t>2023-01-27 11:27:04</t>
  </si>
  <si>
    <t>LIU LUHUA,HU LINJIA</t>
  </si>
  <si>
    <t>2348.00</t>
  </si>
  <si>
    <t>2023-01-26 19:09:45</t>
  </si>
  <si>
    <t>Homm布利斯南海滩巴东酒店(SHA Extra Plus)</t>
  </si>
  <si>
    <t>HAO HUICHAO,ZHU YAQUN,LIU JIAHUI,MEI JINDA</t>
  </si>
  <si>
    <t>2516.00</t>
  </si>
  <si>
    <t>2023-01-25 20:32:23</t>
  </si>
  <si>
    <t>GAO PANPAN,LI MUQING</t>
  </si>
  <si>
    <t>3336.00</t>
  </si>
  <si>
    <t>2023-01-25 11:17:06</t>
  </si>
  <si>
    <t>HAN YUJIAN</t>
  </si>
  <si>
    <t>1707.00</t>
  </si>
  <si>
    <t>2023-01-24 17:17:52</t>
  </si>
  <si>
    <t>ZHANG QIAN,LAN SHENGHUI,LAN GE</t>
  </si>
  <si>
    <t>4911.00</t>
  </si>
  <si>
    <t>2023-01-22 15:22:34</t>
  </si>
  <si>
    <t>曼谷贝斯特韦斯特至尊素坤逸酒店</t>
  </si>
  <si>
    <t>WANG GUANGQIANG</t>
  </si>
  <si>
    <t>2023-01-22 13:36:03</t>
  </si>
  <si>
    <t>DONG YAOYAO</t>
  </si>
  <si>
    <t>3684.00</t>
  </si>
  <si>
    <t>2023-01-20 19:18:31</t>
  </si>
  <si>
    <t>普吉岛玛丽莎别墅酒店(SHA Plus+)</t>
  </si>
  <si>
    <t>LI XIAO</t>
  </si>
  <si>
    <t>5002.00</t>
  </si>
  <si>
    <t>2023-01-17 11:28:00</t>
  </si>
  <si>
    <t>普吉假日酒店 (SHA Extra Plus)</t>
  </si>
  <si>
    <t>DOU HAOYUAN,CHEN YUJEN</t>
  </si>
  <si>
    <t>2322.00</t>
  </si>
  <si>
    <t>2023-01-16 11:08:51</t>
  </si>
  <si>
    <t>DU HONGBING,LI HONGYING</t>
  </si>
  <si>
    <t>3016.00</t>
  </si>
  <si>
    <t>2023-01-15 15:14:30</t>
  </si>
  <si>
    <t>普吉岛卡塔磐石度假村</t>
  </si>
  <si>
    <t>YE ZI,ZHOU XINGYU</t>
  </si>
  <si>
    <t>18603.00</t>
  </si>
  <si>
    <t>2023-01-12 17:56:36</t>
  </si>
  <si>
    <t>芭堤雅阿瓦尼度假酒店</t>
  </si>
  <si>
    <t>HU HUI</t>
  </si>
  <si>
    <t>2972.00</t>
  </si>
  <si>
    <t>2023-01-07 11:37:31</t>
  </si>
  <si>
    <t>YU LING</t>
  </si>
  <si>
    <t>2154.00</t>
  </si>
  <si>
    <t>2022-12-31 14:32:57</t>
  </si>
  <si>
    <t>LIU ZIHE,GU MENG</t>
  </si>
  <si>
    <t>7956.00</t>
  </si>
  <si>
    <t>2022-12-10 14:07:46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</si>
</sst>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50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50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2</v>
      </c>
      <c r="N3" s="7" t="s">
        <v>80</v>
      </c>
      <c r="O3" s="7" t="s">
        <v>80</v>
      </c>
      <c r="P3" s="7" t="s">
        <v>81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81</v>
      </c>
      <c r="O4" s="7" t="s">
        <v>81</v>
      </c>
      <c r="P4" s="7" t="s">
        <v>101</v>
      </c>
      <c r="Q4" s="7"/>
      <c r="R4" s="11" t="s">
        <v>102</v>
      </c>
      <c r="S4" s="12" t="s">
        <v>102</v>
      </c>
      <c r="T4" s="7" t="s">
        <v>103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 t="s">
        <v>106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1</v>
      </c>
      <c r="N5" s="7" t="s">
        <v>110</v>
      </c>
      <c r="O5" s="7" t="s">
        <v>111</v>
      </c>
      <c r="P5" s="7" t="s">
        <v>112</v>
      </c>
      <c r="Q5" s="7"/>
      <c r="R5" s="11" t="s">
        <v>113</v>
      </c>
      <c r="S5" s="12" t="s">
        <v>113</v>
      </c>
      <c r="T5" s="7" t="s">
        <v>114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118</v>
      </c>
      <c r="H6" s="7" t="s">
        <v>119</v>
      </c>
      <c r="I6" s="7" t="s">
        <v>77</v>
      </c>
      <c r="J6" s="7" t="s">
        <v>2</v>
      </c>
      <c r="K6" s="7" t="s">
        <v>120</v>
      </c>
      <c r="L6" s="7">
        <v>1</v>
      </c>
      <c r="M6" s="7">
        <v>2</v>
      </c>
      <c r="N6" s="7" t="s">
        <v>81</v>
      </c>
      <c r="O6" s="7" t="s">
        <v>121</v>
      </c>
      <c r="P6" s="7" t="s">
        <v>122</v>
      </c>
      <c r="Q6" s="7"/>
      <c r="R6" s="11" t="s">
        <v>123</v>
      </c>
      <c r="S6" s="12" t="s">
        <v>123</v>
      </c>
      <c r="T6" s="7" t="s">
        <v>124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125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107</v>
      </c>
      <c r="H7" s="7" t="s">
        <v>128</v>
      </c>
      <c r="I7" s="7" t="s">
        <v>77</v>
      </c>
      <c r="J7" s="7" t="s">
        <v>2</v>
      </c>
      <c r="K7" s="7" t="s">
        <v>129</v>
      </c>
      <c r="L7" s="7">
        <v>1</v>
      </c>
      <c r="M7" s="7">
        <v>2</v>
      </c>
      <c r="N7" s="7" t="s">
        <v>130</v>
      </c>
      <c r="O7" s="7" t="s">
        <v>110</v>
      </c>
      <c r="P7" s="7" t="s">
        <v>101</v>
      </c>
      <c r="Q7" s="7"/>
      <c r="R7" s="11" t="s">
        <v>131</v>
      </c>
      <c r="S7" s="12" t="s">
        <v>19</v>
      </c>
      <c r="T7" s="7"/>
      <c r="U7" s="11" t="s">
        <v>19</v>
      </c>
      <c r="V7" s="11" t="s">
        <v>131</v>
      </c>
      <c r="W7" s="12" t="s">
        <v>132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137</v>
      </c>
      <c r="H8" s="7" t="s">
        <v>138</v>
      </c>
      <c r="I8" s="7" t="s">
        <v>77</v>
      </c>
      <c r="J8" s="7" t="s">
        <v>2</v>
      </c>
      <c r="K8" s="7" t="s">
        <v>139</v>
      </c>
      <c r="L8" s="7">
        <v>1</v>
      </c>
      <c r="M8" s="7">
        <v>4</v>
      </c>
      <c r="N8" s="7" t="s">
        <v>140</v>
      </c>
      <c r="O8" s="7" t="s">
        <v>141</v>
      </c>
      <c r="P8" s="7" t="s">
        <v>101</v>
      </c>
      <c r="Q8" s="7"/>
      <c r="R8" s="11" t="s">
        <v>142</v>
      </c>
      <c r="S8" s="12" t="s">
        <v>19</v>
      </c>
      <c r="T8" s="7"/>
      <c r="U8" s="11" t="s">
        <v>19</v>
      </c>
      <c r="V8" s="11" t="s">
        <v>142</v>
      </c>
      <c r="W8" s="12" t="s">
        <v>143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146</v>
      </c>
      <c r="B9" s="6" t="s">
        <v>147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107</v>
      </c>
      <c r="H9" s="7" t="s">
        <v>108</v>
      </c>
      <c r="I9" s="7" t="s">
        <v>77</v>
      </c>
      <c r="J9" s="7" t="s">
        <v>2</v>
      </c>
      <c r="K9" s="7" t="s">
        <v>148</v>
      </c>
      <c r="L9" s="7">
        <v>1</v>
      </c>
      <c r="M9" s="7">
        <v>3</v>
      </c>
      <c r="N9" s="7" t="s">
        <v>149</v>
      </c>
      <c r="O9" s="7" t="s">
        <v>80</v>
      </c>
      <c r="P9" s="7" t="s">
        <v>101</v>
      </c>
      <c r="Q9" s="7"/>
      <c r="R9" s="11" t="s">
        <v>150</v>
      </c>
      <c r="S9" s="12" t="s">
        <v>19</v>
      </c>
      <c r="T9" s="7"/>
      <c r="U9" s="11" t="s">
        <v>19</v>
      </c>
      <c r="V9" s="11" t="s">
        <v>150</v>
      </c>
      <c r="W9" s="12" t="s">
        <v>151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152</v>
      </c>
      <c r="AD9" t="s">
        <v>6</v>
      </c>
      <c r="AE9" t="s">
        <v>115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153</v>
      </c>
      <c r="B10" s="6" t="s">
        <v>154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155</v>
      </c>
      <c r="H10" s="7" t="s">
        <v>156</v>
      </c>
      <c r="I10" s="7" t="s">
        <v>77</v>
      </c>
      <c r="J10" s="7" t="s">
        <v>2</v>
      </c>
      <c r="K10" s="7" t="s">
        <v>157</v>
      </c>
      <c r="L10" s="7">
        <v>1</v>
      </c>
      <c r="M10" s="7">
        <v>4</v>
      </c>
      <c r="N10" s="7" t="s">
        <v>158</v>
      </c>
      <c r="O10" s="7" t="s">
        <v>141</v>
      </c>
      <c r="P10" s="7" t="s">
        <v>101</v>
      </c>
      <c r="Q10" s="7"/>
      <c r="R10" s="11" t="s">
        <v>159</v>
      </c>
      <c r="S10" s="12" t="s">
        <v>19</v>
      </c>
      <c r="T10" s="7"/>
      <c r="U10" s="11" t="s">
        <v>19</v>
      </c>
      <c r="V10" s="11" t="s">
        <v>159</v>
      </c>
      <c r="W10" s="12" t="s">
        <v>160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161</v>
      </c>
      <c r="AD10" t="s">
        <v>6</v>
      </c>
      <c r="AE10" t="s">
        <v>162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163</v>
      </c>
      <c r="B11" s="6" t="s">
        <v>164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98</v>
      </c>
      <c r="H11" s="7" t="s">
        <v>99</v>
      </c>
      <c r="I11" s="7" t="s">
        <v>77</v>
      </c>
      <c r="J11" s="7" t="s">
        <v>2</v>
      </c>
      <c r="K11" s="7" t="s">
        <v>165</v>
      </c>
      <c r="L11" s="7">
        <v>1</v>
      </c>
      <c r="M11" s="7">
        <v>2</v>
      </c>
      <c r="N11" s="7" t="s">
        <v>166</v>
      </c>
      <c r="O11" s="7" t="s">
        <v>110</v>
      </c>
      <c r="P11" s="7" t="s">
        <v>101</v>
      </c>
      <c r="Q11" s="7"/>
      <c r="R11" s="11" t="s">
        <v>167</v>
      </c>
      <c r="S11" s="12" t="s">
        <v>19</v>
      </c>
      <c r="T11" s="7"/>
      <c r="U11" s="11" t="s">
        <v>19</v>
      </c>
      <c r="V11" s="11" t="s">
        <v>167</v>
      </c>
      <c r="W11" s="12" t="s">
        <v>168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169</v>
      </c>
      <c r="AD11" t="s">
        <v>6</v>
      </c>
      <c r="AE11" t="s">
        <v>104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170</v>
      </c>
      <c r="B12" s="6" t="s">
        <v>171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172</v>
      </c>
      <c r="H12" s="7" t="s">
        <v>173</v>
      </c>
      <c r="I12" s="7" t="s">
        <v>77</v>
      </c>
      <c r="J12" s="7" t="s">
        <v>2</v>
      </c>
      <c r="K12" s="7" t="s">
        <v>174</v>
      </c>
      <c r="L12" s="7">
        <v>1</v>
      </c>
      <c r="M12" s="7">
        <v>1</v>
      </c>
      <c r="N12" s="7" t="s">
        <v>80</v>
      </c>
      <c r="O12" s="7" t="s">
        <v>81</v>
      </c>
      <c r="P12" s="7" t="s">
        <v>101</v>
      </c>
      <c r="Q12" s="7"/>
      <c r="R12" s="11" t="s">
        <v>175</v>
      </c>
      <c r="S12" s="12" t="s">
        <v>19</v>
      </c>
      <c r="T12" s="7"/>
      <c r="U12" s="11" t="s">
        <v>19</v>
      </c>
      <c r="V12" s="11" t="s">
        <v>175</v>
      </c>
      <c r="W12" s="12" t="s">
        <v>176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177</v>
      </c>
      <c r="AD12" t="s">
        <v>6</v>
      </c>
      <c r="AE12" t="s">
        <v>178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179</v>
      </c>
      <c r="B13" s="6" t="s">
        <v>180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98</v>
      </c>
      <c r="H13" s="7" t="s">
        <v>99</v>
      </c>
      <c r="I13" s="7" t="s">
        <v>77</v>
      </c>
      <c r="J13" s="7" t="s">
        <v>2</v>
      </c>
      <c r="K13" s="7" t="s">
        <v>181</v>
      </c>
      <c r="L13" s="7">
        <v>2</v>
      </c>
      <c r="M13" s="7">
        <v>2</v>
      </c>
      <c r="N13" s="7" t="s">
        <v>80</v>
      </c>
      <c r="O13" s="7" t="s">
        <v>110</v>
      </c>
      <c r="P13" s="7" t="s">
        <v>101</v>
      </c>
      <c r="Q13" s="7"/>
      <c r="R13" s="11" t="s">
        <v>182</v>
      </c>
      <c r="S13" s="12" t="s">
        <v>19</v>
      </c>
      <c r="T13" s="7"/>
      <c r="U13" s="11" t="s">
        <v>19</v>
      </c>
      <c r="V13" s="11" t="s">
        <v>182</v>
      </c>
      <c r="W13" s="12" t="s">
        <v>183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184</v>
      </c>
      <c r="AD13" t="s">
        <v>6</v>
      </c>
      <c r="AE13" t="s">
        <v>185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186</v>
      </c>
      <c r="B14" s="6" t="s">
        <v>187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188</v>
      </c>
      <c r="H14" s="7" t="s">
        <v>189</v>
      </c>
      <c r="I14" s="7" t="s">
        <v>77</v>
      </c>
      <c r="J14" s="7" t="s">
        <v>2</v>
      </c>
      <c r="K14" s="7" t="s">
        <v>190</v>
      </c>
      <c r="L14" s="7">
        <v>3</v>
      </c>
      <c r="M14" s="7">
        <v>3</v>
      </c>
      <c r="N14" s="7" t="s">
        <v>141</v>
      </c>
      <c r="O14" s="7" t="s">
        <v>80</v>
      </c>
      <c r="P14" s="7" t="s">
        <v>101</v>
      </c>
      <c r="Q14" s="7"/>
      <c r="R14" s="11" t="s">
        <v>191</v>
      </c>
      <c r="S14" s="12" t="s">
        <v>19</v>
      </c>
      <c r="T14" s="7"/>
      <c r="U14" s="11" t="s">
        <v>19</v>
      </c>
      <c r="V14" s="11" t="s">
        <v>191</v>
      </c>
      <c r="W14" s="12" t="s">
        <v>192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193</v>
      </c>
      <c r="AD14" t="s">
        <v>6</v>
      </c>
      <c r="AE14" t="s">
        <v>194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195</v>
      </c>
      <c r="B15" s="6" t="s">
        <v>196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197</v>
      </c>
      <c r="H15" s="7" t="s">
        <v>198</v>
      </c>
      <c r="I15" s="7" t="s">
        <v>77</v>
      </c>
      <c r="J15" s="7" t="s">
        <v>2</v>
      </c>
      <c r="K15" s="7" t="s">
        <v>199</v>
      </c>
      <c r="L15" s="7">
        <v>1</v>
      </c>
      <c r="M15" s="7">
        <v>3</v>
      </c>
      <c r="N15" s="7" t="s">
        <v>81</v>
      </c>
      <c r="O15" s="7" t="s">
        <v>200</v>
      </c>
      <c r="P15" s="7" t="s">
        <v>201</v>
      </c>
      <c r="Q15" s="7"/>
      <c r="R15" s="11" t="s">
        <v>202</v>
      </c>
      <c r="S15" s="12" t="s">
        <v>202</v>
      </c>
      <c r="T15" s="7" t="s">
        <v>203</v>
      </c>
      <c r="U15" s="11" t="s">
        <v>19</v>
      </c>
      <c r="V15" s="11" t="s">
        <v>19</v>
      </c>
      <c r="W15" s="12" t="s">
        <v>19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204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205</v>
      </c>
      <c r="B16" s="6" t="s">
        <v>206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207</v>
      </c>
      <c r="H16" s="7" t="s">
        <v>208</v>
      </c>
      <c r="I16" s="7" t="s">
        <v>77</v>
      </c>
      <c r="J16" s="7" t="s">
        <v>2</v>
      </c>
      <c r="K16" s="7" t="s">
        <v>209</v>
      </c>
      <c r="L16" s="7">
        <v>1</v>
      </c>
      <c r="M16" s="7">
        <v>1</v>
      </c>
      <c r="N16" s="7" t="s">
        <v>80</v>
      </c>
      <c r="O16" s="7" t="s">
        <v>101</v>
      </c>
      <c r="P16" s="7" t="s">
        <v>210</v>
      </c>
      <c r="Q16" s="7"/>
      <c r="R16" s="11" t="s">
        <v>211</v>
      </c>
      <c r="S16" s="12" t="s">
        <v>19</v>
      </c>
      <c r="T16" s="7"/>
      <c r="U16" s="11" t="s">
        <v>19</v>
      </c>
      <c r="V16" s="11" t="s">
        <v>211</v>
      </c>
      <c r="W16" s="12" t="s">
        <v>212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213</v>
      </c>
      <c r="AD16" t="s">
        <v>6</v>
      </c>
      <c r="AE16" t="s">
        <v>214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215</v>
      </c>
      <c r="B17" s="6" t="s">
        <v>216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207</v>
      </c>
      <c r="H17" s="7" t="s">
        <v>208</v>
      </c>
      <c r="I17" s="7" t="s">
        <v>77</v>
      </c>
      <c r="J17" s="7" t="s">
        <v>2</v>
      </c>
      <c r="K17" s="7" t="s">
        <v>217</v>
      </c>
      <c r="L17" s="7">
        <v>2</v>
      </c>
      <c r="M17" s="7">
        <v>1</v>
      </c>
      <c r="N17" s="7" t="s">
        <v>110</v>
      </c>
      <c r="O17" s="7" t="s">
        <v>101</v>
      </c>
      <c r="P17" s="7" t="s">
        <v>210</v>
      </c>
      <c r="Q17" s="7"/>
      <c r="R17" s="11" t="s">
        <v>82</v>
      </c>
      <c r="S17" s="12" t="s">
        <v>19</v>
      </c>
      <c r="T17" s="7"/>
      <c r="U17" s="11" t="s">
        <v>19</v>
      </c>
      <c r="V17" s="11" t="s">
        <v>82</v>
      </c>
      <c r="W17" s="12" t="s">
        <v>83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84</v>
      </c>
      <c r="AD17" t="s">
        <v>6</v>
      </c>
      <c r="AE17" t="s">
        <v>214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218</v>
      </c>
      <c r="B18" s="6" t="s">
        <v>219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220</v>
      </c>
      <c r="H18" s="7" t="s">
        <v>221</v>
      </c>
      <c r="I18" s="7" t="s">
        <v>77</v>
      </c>
      <c r="J18" s="7" t="s">
        <v>2</v>
      </c>
      <c r="K18" s="7" t="s">
        <v>222</v>
      </c>
      <c r="L18" s="7">
        <v>1</v>
      </c>
      <c r="M18" s="7">
        <v>1</v>
      </c>
      <c r="N18" s="7" t="s">
        <v>141</v>
      </c>
      <c r="O18" s="7" t="s">
        <v>101</v>
      </c>
      <c r="P18" s="7" t="s">
        <v>210</v>
      </c>
      <c r="Q18" s="7"/>
      <c r="R18" s="11" t="s">
        <v>223</v>
      </c>
      <c r="S18" s="12" t="s">
        <v>19</v>
      </c>
      <c r="T18" s="7"/>
      <c r="U18" s="11" t="s">
        <v>19</v>
      </c>
      <c r="V18" s="11" t="s">
        <v>223</v>
      </c>
      <c r="W18" s="12" t="s">
        <v>224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225</v>
      </c>
      <c r="AD18" t="s">
        <v>6</v>
      </c>
      <c r="AE18" t="s">
        <v>226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227</v>
      </c>
      <c r="B19" s="6" t="s">
        <v>228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229</v>
      </c>
      <c r="H19" s="7" t="s">
        <v>230</v>
      </c>
      <c r="I19" s="7" t="s">
        <v>77</v>
      </c>
      <c r="J19" s="7" t="s">
        <v>2</v>
      </c>
      <c r="K19" s="7" t="s">
        <v>231</v>
      </c>
      <c r="L19" s="7">
        <v>2</v>
      </c>
      <c r="M19" s="7">
        <v>2</v>
      </c>
      <c r="N19" s="7" t="s">
        <v>232</v>
      </c>
      <c r="O19" s="7" t="s">
        <v>81</v>
      </c>
      <c r="P19" s="7" t="s">
        <v>210</v>
      </c>
      <c r="Q19" s="7"/>
      <c r="R19" s="11" t="s">
        <v>233</v>
      </c>
      <c r="S19" s="12" t="s">
        <v>19</v>
      </c>
      <c r="T19" s="7"/>
      <c r="U19" s="11" t="s">
        <v>19</v>
      </c>
      <c r="V19" s="11" t="s">
        <v>233</v>
      </c>
      <c r="W19" s="12" t="s">
        <v>234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235</v>
      </c>
      <c r="AD19" t="s">
        <v>6</v>
      </c>
      <c r="AE19" t="s">
        <v>236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237</v>
      </c>
      <c r="B20" s="6" t="s">
        <v>238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239</v>
      </c>
      <c r="H20" s="7" t="s">
        <v>240</v>
      </c>
      <c r="I20" s="7" t="s">
        <v>77</v>
      </c>
      <c r="J20" s="7" t="s">
        <v>2</v>
      </c>
      <c r="K20" s="7" t="s">
        <v>241</v>
      </c>
      <c r="L20" s="7">
        <v>1</v>
      </c>
      <c r="M20" s="7">
        <v>3</v>
      </c>
      <c r="N20" s="7" t="s">
        <v>141</v>
      </c>
      <c r="O20" s="7" t="s">
        <v>110</v>
      </c>
      <c r="P20" s="7" t="s">
        <v>210</v>
      </c>
      <c r="Q20" s="7"/>
      <c r="R20" s="11" t="s">
        <v>242</v>
      </c>
      <c r="S20" s="12" t="s">
        <v>19</v>
      </c>
      <c r="T20" s="7"/>
      <c r="U20" s="11" t="s">
        <v>19</v>
      </c>
      <c r="V20" s="11" t="s">
        <v>242</v>
      </c>
      <c r="W20" s="12" t="s">
        <v>243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244</v>
      </c>
      <c r="AD20" t="s">
        <v>6</v>
      </c>
      <c r="AE20" t="s">
        <v>245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246</v>
      </c>
      <c r="B21" s="6" t="s">
        <v>247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239</v>
      </c>
      <c r="H21" s="7" t="s">
        <v>240</v>
      </c>
      <c r="I21" s="7" t="s">
        <v>77</v>
      </c>
      <c r="J21" s="7" t="s">
        <v>2</v>
      </c>
      <c r="K21" s="7" t="s">
        <v>248</v>
      </c>
      <c r="L21" s="7">
        <v>1</v>
      </c>
      <c r="M21" s="7">
        <v>1</v>
      </c>
      <c r="N21" s="7" t="s">
        <v>81</v>
      </c>
      <c r="O21" s="7" t="s">
        <v>101</v>
      </c>
      <c r="P21" s="7" t="s">
        <v>210</v>
      </c>
      <c r="Q21" s="7"/>
      <c r="R21" s="11" t="s">
        <v>249</v>
      </c>
      <c r="S21" s="12" t="s">
        <v>19</v>
      </c>
      <c r="T21" s="7"/>
      <c r="U21" s="11" t="s">
        <v>19</v>
      </c>
      <c r="V21" s="11" t="s">
        <v>249</v>
      </c>
      <c r="W21" s="12" t="s">
        <v>250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251</v>
      </c>
      <c r="AD21" t="s">
        <v>6</v>
      </c>
      <c r="AE21" t="s">
        <v>245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252</v>
      </c>
      <c r="B22" s="6" t="s">
        <v>253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254</v>
      </c>
      <c r="H22" s="7" t="s">
        <v>255</v>
      </c>
      <c r="I22" s="7" t="s">
        <v>77</v>
      </c>
      <c r="J22" s="7" t="s">
        <v>2</v>
      </c>
      <c r="K22" s="7" t="s">
        <v>256</v>
      </c>
      <c r="L22" s="7">
        <v>1</v>
      </c>
      <c r="M22" s="7">
        <v>1</v>
      </c>
      <c r="N22" s="7" t="s">
        <v>101</v>
      </c>
      <c r="O22" s="7" t="s">
        <v>101</v>
      </c>
      <c r="P22" s="7" t="s">
        <v>210</v>
      </c>
      <c r="Q22" s="7"/>
      <c r="R22" s="11" t="s">
        <v>257</v>
      </c>
      <c r="S22" s="12" t="s">
        <v>19</v>
      </c>
      <c r="T22" s="7"/>
      <c r="U22" s="11" t="s">
        <v>19</v>
      </c>
      <c r="V22" s="11" t="s">
        <v>257</v>
      </c>
      <c r="W22" s="12" t="s">
        <v>258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259</v>
      </c>
      <c r="AD22" t="s">
        <v>6</v>
      </c>
      <c r="AE22" t="s">
        <v>260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261</v>
      </c>
      <c r="B23" s="6" t="s">
        <v>262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263</v>
      </c>
      <c r="H23" s="7" t="s">
        <v>264</v>
      </c>
      <c r="I23" s="7" t="s">
        <v>77</v>
      </c>
      <c r="J23" s="7" t="s">
        <v>2</v>
      </c>
      <c r="K23" s="7" t="s">
        <v>265</v>
      </c>
      <c r="L23" s="7">
        <v>1</v>
      </c>
      <c r="M23" s="7">
        <v>5</v>
      </c>
      <c r="N23" s="7" t="s">
        <v>210</v>
      </c>
      <c r="O23" s="7" t="s">
        <v>200</v>
      </c>
      <c r="P23" s="7" t="s">
        <v>266</v>
      </c>
      <c r="Q23" s="7"/>
      <c r="R23" s="11" t="s">
        <v>267</v>
      </c>
      <c r="S23" s="12" t="s">
        <v>267</v>
      </c>
      <c r="T23" s="7" t="s">
        <v>268</v>
      </c>
      <c r="U23" s="11" t="s">
        <v>19</v>
      </c>
      <c r="V23" s="11" t="s">
        <v>19</v>
      </c>
      <c r="W23" s="12" t="s">
        <v>19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19</v>
      </c>
      <c r="AD23" t="s">
        <v>6</v>
      </c>
      <c r="AE23" t="s">
        <v>269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270</v>
      </c>
      <c r="B24" s="6" t="s">
        <v>271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118</v>
      </c>
      <c r="H24" s="7" t="s">
        <v>119</v>
      </c>
      <c r="I24" s="7" t="s">
        <v>77</v>
      </c>
      <c r="J24" s="7" t="s">
        <v>2</v>
      </c>
      <c r="K24" s="7" t="s">
        <v>272</v>
      </c>
      <c r="L24" s="7">
        <v>1</v>
      </c>
      <c r="M24" s="7">
        <v>1</v>
      </c>
      <c r="N24" s="7" t="s">
        <v>210</v>
      </c>
      <c r="O24" s="7" t="s">
        <v>273</v>
      </c>
      <c r="P24" s="7" t="s">
        <v>111</v>
      </c>
      <c r="Q24" s="7"/>
      <c r="R24" s="11" t="s">
        <v>274</v>
      </c>
      <c r="S24" s="12" t="s">
        <v>274</v>
      </c>
      <c r="T24" s="7" t="s">
        <v>275</v>
      </c>
      <c r="U24" s="11" t="s">
        <v>19</v>
      </c>
      <c r="V24" s="11" t="s">
        <v>19</v>
      </c>
      <c r="W24" s="12" t="s">
        <v>19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19</v>
      </c>
      <c r="AD24" t="s">
        <v>6</v>
      </c>
      <c r="AE24" t="s">
        <v>276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277</v>
      </c>
      <c r="B25" s="6" t="s">
        <v>278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279</v>
      </c>
      <c r="H25" s="7" t="s">
        <v>280</v>
      </c>
      <c r="I25" s="7" t="s">
        <v>77</v>
      </c>
      <c r="J25" s="7" t="s">
        <v>2</v>
      </c>
      <c r="K25" s="7" t="s">
        <v>281</v>
      </c>
      <c r="L25" s="7">
        <v>1</v>
      </c>
      <c r="M25" s="7">
        <v>3</v>
      </c>
      <c r="N25" s="7" t="s">
        <v>282</v>
      </c>
      <c r="O25" s="7" t="s">
        <v>81</v>
      </c>
      <c r="P25" s="7" t="s">
        <v>283</v>
      </c>
      <c r="Q25" s="7"/>
      <c r="R25" s="11" t="s">
        <v>284</v>
      </c>
      <c r="S25" s="12" t="s">
        <v>19</v>
      </c>
      <c r="T25" s="7"/>
      <c r="U25" s="11" t="s">
        <v>19</v>
      </c>
      <c r="V25" s="11" t="s">
        <v>284</v>
      </c>
      <c r="W25" s="12" t="s">
        <v>285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286</v>
      </c>
      <c r="AD25" t="s">
        <v>6</v>
      </c>
      <c r="AE25" t="s">
        <v>287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288</v>
      </c>
      <c r="B26" s="6" t="s">
        <v>289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98</v>
      </c>
      <c r="H26" s="7" t="s">
        <v>99</v>
      </c>
      <c r="I26" s="7" t="s">
        <v>77</v>
      </c>
      <c r="J26" s="7" t="s">
        <v>2</v>
      </c>
      <c r="K26" s="7" t="s">
        <v>290</v>
      </c>
      <c r="L26" s="7">
        <v>1</v>
      </c>
      <c r="M26" s="7">
        <v>1</v>
      </c>
      <c r="N26" s="7" t="s">
        <v>80</v>
      </c>
      <c r="O26" s="7" t="s">
        <v>210</v>
      </c>
      <c r="P26" s="7" t="s">
        <v>283</v>
      </c>
      <c r="Q26" s="7"/>
      <c r="R26" s="11" t="s">
        <v>291</v>
      </c>
      <c r="S26" s="12" t="s">
        <v>19</v>
      </c>
      <c r="T26" s="7"/>
      <c r="U26" s="11" t="s">
        <v>19</v>
      </c>
      <c r="V26" s="11" t="s">
        <v>291</v>
      </c>
      <c r="W26" s="12" t="s">
        <v>292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293</v>
      </c>
      <c r="AD26" t="s">
        <v>6</v>
      </c>
      <c r="AE26" t="s">
        <v>294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295</v>
      </c>
      <c r="B27" s="6" t="s">
        <v>296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239</v>
      </c>
      <c r="H27" s="7" t="s">
        <v>240</v>
      </c>
      <c r="I27" s="7" t="s">
        <v>77</v>
      </c>
      <c r="J27" s="7" t="s">
        <v>2</v>
      </c>
      <c r="K27" s="7" t="s">
        <v>297</v>
      </c>
      <c r="L27" s="7">
        <v>1</v>
      </c>
      <c r="M27" s="7">
        <v>2</v>
      </c>
      <c r="N27" s="7" t="s">
        <v>110</v>
      </c>
      <c r="O27" s="7" t="s">
        <v>101</v>
      </c>
      <c r="P27" s="7" t="s">
        <v>283</v>
      </c>
      <c r="Q27" s="7"/>
      <c r="R27" s="11" t="s">
        <v>298</v>
      </c>
      <c r="S27" s="12" t="s">
        <v>19</v>
      </c>
      <c r="T27" s="7"/>
      <c r="U27" s="11" t="s">
        <v>19</v>
      </c>
      <c r="V27" s="11" t="s">
        <v>298</v>
      </c>
      <c r="W27" s="12" t="s">
        <v>299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300</v>
      </c>
      <c r="AD27" t="s">
        <v>6</v>
      </c>
      <c r="AE27" t="s">
        <v>245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301</v>
      </c>
      <c r="B28" s="6" t="s">
        <v>302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239</v>
      </c>
      <c r="H28" s="7" t="s">
        <v>240</v>
      </c>
      <c r="I28" s="7" t="s">
        <v>77</v>
      </c>
      <c r="J28" s="7" t="s">
        <v>2</v>
      </c>
      <c r="K28" s="7" t="s">
        <v>303</v>
      </c>
      <c r="L28" s="7">
        <v>2</v>
      </c>
      <c r="M28" s="7">
        <v>2</v>
      </c>
      <c r="N28" s="7" t="s">
        <v>283</v>
      </c>
      <c r="O28" s="7" t="s">
        <v>121</v>
      </c>
      <c r="P28" s="7" t="s">
        <v>122</v>
      </c>
      <c r="Q28" s="7"/>
      <c r="R28" s="11" t="s">
        <v>304</v>
      </c>
      <c r="S28" s="12" t="s">
        <v>304</v>
      </c>
      <c r="T28" s="7" t="s">
        <v>305</v>
      </c>
      <c r="U28" s="11" t="s">
        <v>19</v>
      </c>
      <c r="V28" s="11" t="s">
        <v>19</v>
      </c>
      <c r="W28" s="12" t="s">
        <v>19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19</v>
      </c>
      <c r="AD28" t="s">
        <v>6</v>
      </c>
      <c r="AE28" t="s">
        <v>306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307</v>
      </c>
      <c r="B29" s="6" t="s">
        <v>308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309</v>
      </c>
      <c r="H29" s="7" t="s">
        <v>310</v>
      </c>
      <c r="I29" s="7" t="s">
        <v>77</v>
      </c>
      <c r="J29" s="7" t="s">
        <v>2</v>
      </c>
      <c r="K29" s="7" t="s">
        <v>311</v>
      </c>
      <c r="L29" s="7">
        <v>1</v>
      </c>
      <c r="M29" s="7">
        <v>2</v>
      </c>
      <c r="N29" s="7" t="s">
        <v>312</v>
      </c>
      <c r="O29" s="7" t="s">
        <v>210</v>
      </c>
      <c r="P29" s="7" t="s">
        <v>313</v>
      </c>
      <c r="Q29" s="7"/>
      <c r="R29" s="11" t="s">
        <v>314</v>
      </c>
      <c r="S29" s="12" t="s">
        <v>19</v>
      </c>
      <c r="T29" s="7"/>
      <c r="U29" s="11" t="s">
        <v>19</v>
      </c>
      <c r="V29" s="11" t="s">
        <v>314</v>
      </c>
      <c r="W29" s="12" t="s">
        <v>315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316</v>
      </c>
      <c r="AD29" t="s">
        <v>6</v>
      </c>
      <c r="AE29" t="s">
        <v>317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318</v>
      </c>
      <c r="B30" s="6" t="s">
        <v>319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320</v>
      </c>
      <c r="H30" s="7" t="s">
        <v>321</v>
      </c>
      <c r="I30" s="7" t="s">
        <v>77</v>
      </c>
      <c r="J30" s="7" t="s">
        <v>2</v>
      </c>
      <c r="K30" s="7" t="s">
        <v>322</v>
      </c>
      <c r="L30" s="7">
        <v>1</v>
      </c>
      <c r="M30" s="7">
        <v>2</v>
      </c>
      <c r="N30" s="7" t="s">
        <v>323</v>
      </c>
      <c r="O30" s="7" t="s">
        <v>210</v>
      </c>
      <c r="P30" s="7" t="s">
        <v>313</v>
      </c>
      <c r="Q30" s="7"/>
      <c r="R30" s="11" t="s">
        <v>324</v>
      </c>
      <c r="S30" s="12" t="s">
        <v>19</v>
      </c>
      <c r="T30" s="7"/>
      <c r="U30" s="11" t="s">
        <v>19</v>
      </c>
      <c r="V30" s="11" t="s">
        <v>324</v>
      </c>
      <c r="W30" s="12" t="s">
        <v>325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326</v>
      </c>
      <c r="AD30" t="s">
        <v>6</v>
      </c>
      <c r="AE30" t="s">
        <v>327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328</v>
      </c>
      <c r="B31" s="6" t="s">
        <v>329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330</v>
      </c>
      <c r="H31" s="7" t="s">
        <v>331</v>
      </c>
      <c r="I31" s="7" t="s">
        <v>77</v>
      </c>
      <c r="J31" s="7" t="s">
        <v>2</v>
      </c>
      <c r="K31" s="7" t="s">
        <v>332</v>
      </c>
      <c r="L31" s="7">
        <v>2</v>
      </c>
      <c r="M31" s="7">
        <v>4</v>
      </c>
      <c r="N31" s="7" t="s">
        <v>110</v>
      </c>
      <c r="O31" s="7" t="s">
        <v>81</v>
      </c>
      <c r="P31" s="7" t="s">
        <v>313</v>
      </c>
      <c r="Q31" s="7"/>
      <c r="R31" s="11" t="s">
        <v>333</v>
      </c>
      <c r="S31" s="12" t="s">
        <v>19</v>
      </c>
      <c r="T31" s="7"/>
      <c r="U31" s="11" t="s">
        <v>19</v>
      </c>
      <c r="V31" s="11" t="s">
        <v>333</v>
      </c>
      <c r="W31" s="12" t="s">
        <v>334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335</v>
      </c>
      <c r="AD31" t="s">
        <v>6</v>
      </c>
      <c r="AE31" t="s">
        <v>336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337</v>
      </c>
      <c r="B32" s="6" t="s">
        <v>338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239</v>
      </c>
      <c r="H32" s="7" t="s">
        <v>240</v>
      </c>
      <c r="I32" s="7" t="s">
        <v>77</v>
      </c>
      <c r="J32" s="7" t="s">
        <v>2</v>
      </c>
      <c r="K32" s="7" t="s">
        <v>339</v>
      </c>
      <c r="L32" s="7">
        <v>1</v>
      </c>
      <c r="M32" s="7">
        <v>2</v>
      </c>
      <c r="N32" s="7" t="s">
        <v>101</v>
      </c>
      <c r="O32" s="7" t="s">
        <v>210</v>
      </c>
      <c r="P32" s="7" t="s">
        <v>313</v>
      </c>
      <c r="Q32" s="7"/>
      <c r="R32" s="11" t="s">
        <v>298</v>
      </c>
      <c r="S32" s="12" t="s">
        <v>19</v>
      </c>
      <c r="T32" s="7"/>
      <c r="U32" s="11" t="s">
        <v>19</v>
      </c>
      <c r="V32" s="11" t="s">
        <v>298</v>
      </c>
      <c r="W32" s="12" t="s">
        <v>299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300</v>
      </c>
      <c r="AD32" t="s">
        <v>6</v>
      </c>
      <c r="AE32" t="s">
        <v>245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340</v>
      </c>
      <c r="B33" s="6" t="s">
        <v>341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239</v>
      </c>
      <c r="H33" s="7" t="s">
        <v>240</v>
      </c>
      <c r="I33" s="7" t="s">
        <v>77</v>
      </c>
      <c r="J33" s="7" t="s">
        <v>2</v>
      </c>
      <c r="K33" s="7" t="s">
        <v>342</v>
      </c>
      <c r="L33" s="7">
        <v>1</v>
      </c>
      <c r="M33" s="7">
        <v>2</v>
      </c>
      <c r="N33" s="7" t="s">
        <v>283</v>
      </c>
      <c r="O33" s="7" t="s">
        <v>313</v>
      </c>
      <c r="P33" s="7" t="s">
        <v>343</v>
      </c>
      <c r="Q33" s="7"/>
      <c r="R33" s="11" t="s">
        <v>298</v>
      </c>
      <c r="S33" s="12" t="s">
        <v>298</v>
      </c>
      <c r="T33" s="7" t="s">
        <v>344</v>
      </c>
      <c r="U33" s="11" t="s">
        <v>19</v>
      </c>
      <c r="V33" s="11" t="s">
        <v>19</v>
      </c>
      <c r="W33" s="12" t="s">
        <v>19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19</v>
      </c>
      <c r="AD33" t="s">
        <v>6</v>
      </c>
      <c r="AE33" t="s">
        <v>245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345</v>
      </c>
      <c r="B34" s="6" t="s">
        <v>346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347</v>
      </c>
      <c r="H34" s="7" t="s">
        <v>348</v>
      </c>
      <c r="I34" s="7" t="s">
        <v>77</v>
      </c>
      <c r="J34" s="7" t="s">
        <v>2</v>
      </c>
      <c r="K34" s="7" t="s">
        <v>349</v>
      </c>
      <c r="L34" s="7">
        <v>2</v>
      </c>
      <c r="M34" s="7">
        <v>2</v>
      </c>
      <c r="N34" s="7" t="s">
        <v>283</v>
      </c>
      <c r="O34" s="7" t="s">
        <v>350</v>
      </c>
      <c r="P34" s="7" t="s">
        <v>111</v>
      </c>
      <c r="Q34" s="7"/>
      <c r="R34" s="11" t="s">
        <v>351</v>
      </c>
      <c r="S34" s="12" t="s">
        <v>351</v>
      </c>
      <c r="T34" s="7" t="s">
        <v>352</v>
      </c>
      <c r="U34" s="11" t="s">
        <v>19</v>
      </c>
      <c r="V34" s="11" t="s">
        <v>19</v>
      </c>
      <c r="W34" s="12" t="s">
        <v>19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19</v>
      </c>
      <c r="AD34" t="s">
        <v>6</v>
      </c>
      <c r="AE34" t="s">
        <v>353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354</v>
      </c>
      <c r="B35" s="6" t="s">
        <v>355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320</v>
      </c>
      <c r="H35" s="7" t="s">
        <v>321</v>
      </c>
      <c r="I35" s="7" t="s">
        <v>77</v>
      </c>
      <c r="J35" s="7" t="s">
        <v>2</v>
      </c>
      <c r="K35" s="7" t="s">
        <v>356</v>
      </c>
      <c r="L35" s="7">
        <v>1</v>
      </c>
      <c r="M35" s="7">
        <v>4</v>
      </c>
      <c r="N35" s="7" t="s">
        <v>313</v>
      </c>
      <c r="O35" s="7" t="s">
        <v>357</v>
      </c>
      <c r="P35" s="7" t="s">
        <v>358</v>
      </c>
      <c r="Q35" s="7"/>
      <c r="R35" s="11" t="s">
        <v>359</v>
      </c>
      <c r="S35" s="12" t="s">
        <v>359</v>
      </c>
      <c r="T35" s="7" t="s">
        <v>360</v>
      </c>
      <c r="U35" s="11" t="s">
        <v>19</v>
      </c>
      <c r="V35" s="11" t="s">
        <v>19</v>
      </c>
      <c r="W35" s="12" t="s">
        <v>19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19</v>
      </c>
      <c r="AD35" t="s">
        <v>6</v>
      </c>
      <c r="AE35" t="s">
        <v>361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362</v>
      </c>
      <c r="B36" s="6" t="s">
        <v>363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137</v>
      </c>
      <c r="H36" s="7" t="s">
        <v>138</v>
      </c>
      <c r="I36" s="7" t="s">
        <v>77</v>
      </c>
      <c r="J36" s="7" t="s">
        <v>2</v>
      </c>
      <c r="K36" s="7" t="s">
        <v>364</v>
      </c>
      <c r="L36" s="7">
        <v>1</v>
      </c>
      <c r="M36" s="7">
        <v>3</v>
      </c>
      <c r="N36" s="7" t="s">
        <v>365</v>
      </c>
      <c r="O36" s="7" t="s">
        <v>210</v>
      </c>
      <c r="P36" s="7" t="s">
        <v>121</v>
      </c>
      <c r="Q36" s="7"/>
      <c r="R36" s="11" t="s">
        <v>366</v>
      </c>
      <c r="S36" s="12" t="s">
        <v>19</v>
      </c>
      <c r="T36" s="7"/>
      <c r="U36" s="11" t="s">
        <v>19</v>
      </c>
      <c r="V36" s="11" t="s">
        <v>366</v>
      </c>
      <c r="W36" s="12" t="s">
        <v>367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368</v>
      </c>
      <c r="AD36" t="s">
        <v>6</v>
      </c>
      <c r="AE36" t="s">
        <v>145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369</v>
      </c>
      <c r="B37" s="6" t="s">
        <v>370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118</v>
      </c>
      <c r="H37" s="7" t="s">
        <v>119</v>
      </c>
      <c r="I37" s="7" t="s">
        <v>77</v>
      </c>
      <c r="J37" s="7" t="s">
        <v>2</v>
      </c>
      <c r="K37" s="7" t="s">
        <v>371</v>
      </c>
      <c r="L37" s="7">
        <v>1</v>
      </c>
      <c r="M37" s="7">
        <v>3</v>
      </c>
      <c r="N37" s="7" t="s">
        <v>372</v>
      </c>
      <c r="O37" s="7" t="s">
        <v>210</v>
      </c>
      <c r="P37" s="7" t="s">
        <v>121</v>
      </c>
      <c r="Q37" s="7"/>
      <c r="R37" s="11" t="s">
        <v>373</v>
      </c>
      <c r="S37" s="12" t="s">
        <v>19</v>
      </c>
      <c r="T37" s="7"/>
      <c r="U37" s="11" t="s">
        <v>19</v>
      </c>
      <c r="V37" s="11" t="s">
        <v>373</v>
      </c>
      <c r="W37" s="12" t="s">
        <v>374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375</v>
      </c>
      <c r="AD37" t="s">
        <v>6</v>
      </c>
      <c r="AE37" t="s">
        <v>276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376</v>
      </c>
      <c r="B38" s="6" t="s">
        <v>377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378</v>
      </c>
      <c r="H38" s="7" t="s">
        <v>379</v>
      </c>
      <c r="I38" s="7" t="s">
        <v>77</v>
      </c>
      <c r="J38" s="7" t="s">
        <v>2</v>
      </c>
      <c r="K38" s="7" t="s">
        <v>380</v>
      </c>
      <c r="L38" s="7">
        <v>1</v>
      </c>
      <c r="M38" s="7">
        <v>2</v>
      </c>
      <c r="N38" s="7" t="s">
        <v>210</v>
      </c>
      <c r="O38" s="7" t="s">
        <v>283</v>
      </c>
      <c r="P38" s="7" t="s">
        <v>121</v>
      </c>
      <c r="Q38" s="7"/>
      <c r="R38" s="11" t="s">
        <v>381</v>
      </c>
      <c r="S38" s="12" t="s">
        <v>19</v>
      </c>
      <c r="T38" s="7"/>
      <c r="U38" s="11" t="s">
        <v>19</v>
      </c>
      <c r="V38" s="11" t="s">
        <v>381</v>
      </c>
      <c r="W38" s="12" t="s">
        <v>382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383</v>
      </c>
      <c r="AD38" t="s">
        <v>6</v>
      </c>
      <c r="AE38" t="s">
        <v>384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385</v>
      </c>
      <c r="B39" s="6" t="s">
        <v>386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387</v>
      </c>
      <c r="H39" s="7" t="s">
        <v>388</v>
      </c>
      <c r="I39" s="7" t="s">
        <v>77</v>
      </c>
      <c r="J39" s="7" t="s">
        <v>2</v>
      </c>
      <c r="K39" s="7" t="s">
        <v>389</v>
      </c>
      <c r="L39" s="7">
        <v>1</v>
      </c>
      <c r="M39" s="7">
        <v>2</v>
      </c>
      <c r="N39" s="7" t="s">
        <v>283</v>
      </c>
      <c r="O39" s="7" t="s">
        <v>283</v>
      </c>
      <c r="P39" s="7" t="s">
        <v>121</v>
      </c>
      <c r="Q39" s="7"/>
      <c r="R39" s="11" t="s">
        <v>390</v>
      </c>
      <c r="S39" s="12" t="s">
        <v>19</v>
      </c>
      <c r="T39" s="7"/>
      <c r="U39" s="11" t="s">
        <v>19</v>
      </c>
      <c r="V39" s="11" t="s">
        <v>390</v>
      </c>
      <c r="W39" s="12" t="s">
        <v>391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392</v>
      </c>
      <c r="AD39" t="s">
        <v>6</v>
      </c>
      <c r="AE39" t="s">
        <v>393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394</v>
      </c>
      <c r="B40" s="6" t="s">
        <v>395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118</v>
      </c>
      <c r="H40" s="7" t="s">
        <v>119</v>
      </c>
      <c r="I40" s="7" t="s">
        <v>77</v>
      </c>
      <c r="J40" s="7" t="s">
        <v>2</v>
      </c>
      <c r="K40" s="7" t="s">
        <v>396</v>
      </c>
      <c r="L40" s="7">
        <v>1</v>
      </c>
      <c r="M40" s="7">
        <v>1</v>
      </c>
      <c r="N40" s="7" t="s">
        <v>121</v>
      </c>
      <c r="O40" s="7" t="s">
        <v>397</v>
      </c>
      <c r="P40" s="7" t="s">
        <v>398</v>
      </c>
      <c r="Q40" s="7"/>
      <c r="R40" s="11" t="s">
        <v>399</v>
      </c>
      <c r="S40" s="12" t="s">
        <v>399</v>
      </c>
      <c r="T40" s="7" t="s">
        <v>400</v>
      </c>
      <c r="U40" s="11" t="s">
        <v>19</v>
      </c>
      <c r="V40" s="11" t="s">
        <v>19</v>
      </c>
      <c r="W40" s="12" t="s">
        <v>19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19</v>
      </c>
      <c r="AD40" t="s">
        <v>6</v>
      </c>
      <c r="AE40" t="s">
        <v>276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401</v>
      </c>
      <c r="B41" s="6" t="s">
        <v>402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403</v>
      </c>
      <c r="H41" s="7" t="s">
        <v>404</v>
      </c>
      <c r="I41" s="7" t="s">
        <v>77</v>
      </c>
      <c r="J41" s="7" t="s">
        <v>2</v>
      </c>
      <c r="K41" s="7" t="s">
        <v>405</v>
      </c>
      <c r="L41" s="7">
        <v>1</v>
      </c>
      <c r="M41" s="7">
        <v>2</v>
      </c>
      <c r="N41" s="7" t="s">
        <v>141</v>
      </c>
      <c r="O41" s="7" t="s">
        <v>313</v>
      </c>
      <c r="P41" s="7" t="s">
        <v>343</v>
      </c>
      <c r="Q41" s="7"/>
      <c r="R41" s="11" t="s">
        <v>406</v>
      </c>
      <c r="S41" s="12" t="s">
        <v>19</v>
      </c>
      <c r="T41" s="7"/>
      <c r="U41" s="11" t="s">
        <v>19</v>
      </c>
      <c r="V41" s="11" t="s">
        <v>406</v>
      </c>
      <c r="W41" s="12" t="s">
        <v>407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408</v>
      </c>
      <c r="AD41" t="s">
        <v>6</v>
      </c>
      <c r="AE41" t="s">
        <v>409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410</v>
      </c>
      <c r="B42" s="6" t="s">
        <v>411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412</v>
      </c>
      <c r="H42" s="7" t="s">
        <v>413</v>
      </c>
      <c r="I42" s="7" t="s">
        <v>77</v>
      </c>
      <c r="J42" s="7" t="s">
        <v>2</v>
      </c>
      <c r="K42" s="7" t="s">
        <v>414</v>
      </c>
      <c r="L42" s="7">
        <v>1</v>
      </c>
      <c r="M42" s="7">
        <v>2</v>
      </c>
      <c r="N42" s="7" t="s">
        <v>415</v>
      </c>
      <c r="O42" s="7" t="s">
        <v>313</v>
      </c>
      <c r="P42" s="7" t="s">
        <v>343</v>
      </c>
      <c r="Q42" s="7"/>
      <c r="R42" s="11" t="s">
        <v>416</v>
      </c>
      <c r="S42" s="12" t="s">
        <v>19</v>
      </c>
      <c r="T42" s="7"/>
      <c r="U42" s="11" t="s">
        <v>19</v>
      </c>
      <c r="V42" s="11" t="s">
        <v>416</v>
      </c>
      <c r="W42" s="12" t="s">
        <v>417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418</v>
      </c>
      <c r="AD42" t="s">
        <v>6</v>
      </c>
      <c r="AE42" t="s">
        <v>419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420</v>
      </c>
      <c r="B43" s="6" t="s">
        <v>421</v>
      </c>
      <c r="C43" s="6" t="s">
        <v>72</v>
      </c>
      <c r="D43" s="6" t="s">
        <v>73</v>
      </c>
      <c r="E43" s="6" t="s">
        <v>74</v>
      </c>
      <c r="F43" s="6" t="s">
        <v>73</v>
      </c>
      <c r="G43" s="6" t="s">
        <v>98</v>
      </c>
      <c r="H43" s="7" t="s">
        <v>99</v>
      </c>
      <c r="I43" s="7" t="s">
        <v>77</v>
      </c>
      <c r="J43" s="7" t="s">
        <v>2</v>
      </c>
      <c r="K43" s="7" t="s">
        <v>422</v>
      </c>
      <c r="L43" s="7">
        <v>1</v>
      </c>
      <c r="M43" s="7">
        <v>3</v>
      </c>
      <c r="N43" s="7" t="s">
        <v>141</v>
      </c>
      <c r="O43" s="7" t="s">
        <v>283</v>
      </c>
      <c r="P43" s="7" t="s">
        <v>343</v>
      </c>
      <c r="Q43" s="7"/>
      <c r="R43" s="11" t="s">
        <v>423</v>
      </c>
      <c r="S43" s="12" t="s">
        <v>19</v>
      </c>
      <c r="T43" s="7"/>
      <c r="U43" s="11" t="s">
        <v>19</v>
      </c>
      <c r="V43" s="11" t="s">
        <v>423</v>
      </c>
      <c r="W43" s="12" t="s">
        <v>424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425</v>
      </c>
      <c r="AD43" t="s">
        <v>6</v>
      </c>
      <c r="AE43" t="s">
        <v>426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427</v>
      </c>
      <c r="B44" s="6" t="s">
        <v>428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98</v>
      </c>
      <c r="H44" s="7" t="s">
        <v>99</v>
      </c>
      <c r="I44" s="7" t="s">
        <v>77</v>
      </c>
      <c r="J44" s="7" t="s">
        <v>2</v>
      </c>
      <c r="K44" s="7" t="s">
        <v>429</v>
      </c>
      <c r="L44" s="7">
        <v>1</v>
      </c>
      <c r="M44" s="7">
        <v>3</v>
      </c>
      <c r="N44" s="7" t="s">
        <v>372</v>
      </c>
      <c r="O44" s="7" t="s">
        <v>283</v>
      </c>
      <c r="P44" s="7" t="s">
        <v>343</v>
      </c>
      <c r="Q44" s="7"/>
      <c r="R44" s="11" t="s">
        <v>430</v>
      </c>
      <c r="S44" s="12" t="s">
        <v>19</v>
      </c>
      <c r="T44" s="7"/>
      <c r="U44" s="11" t="s">
        <v>19</v>
      </c>
      <c r="V44" s="11" t="s">
        <v>430</v>
      </c>
      <c r="W44" s="12" t="s">
        <v>431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432</v>
      </c>
      <c r="AD44" t="s">
        <v>6</v>
      </c>
      <c r="AE44" t="s">
        <v>433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434</v>
      </c>
      <c r="B45" s="6" t="s">
        <v>435</v>
      </c>
      <c r="C45" s="6" t="s">
        <v>72</v>
      </c>
      <c r="D45" s="6" t="s">
        <v>73</v>
      </c>
      <c r="E45" s="6" t="s">
        <v>74</v>
      </c>
      <c r="F45" s="6" t="s">
        <v>73</v>
      </c>
      <c r="G45" s="6" t="s">
        <v>118</v>
      </c>
      <c r="H45" s="7" t="s">
        <v>119</v>
      </c>
      <c r="I45" s="7" t="s">
        <v>77</v>
      </c>
      <c r="J45" s="7" t="s">
        <v>2</v>
      </c>
      <c r="K45" s="7" t="s">
        <v>436</v>
      </c>
      <c r="L45" s="7">
        <v>1</v>
      </c>
      <c r="M45" s="7">
        <v>1</v>
      </c>
      <c r="N45" s="7" t="s">
        <v>81</v>
      </c>
      <c r="O45" s="7" t="s">
        <v>121</v>
      </c>
      <c r="P45" s="7" t="s">
        <v>343</v>
      </c>
      <c r="Q45" s="7"/>
      <c r="R45" s="11" t="s">
        <v>437</v>
      </c>
      <c r="S45" s="12" t="s">
        <v>19</v>
      </c>
      <c r="T45" s="7"/>
      <c r="U45" s="11" t="s">
        <v>19</v>
      </c>
      <c r="V45" s="11" t="s">
        <v>437</v>
      </c>
      <c r="W45" s="12" t="s">
        <v>438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439</v>
      </c>
      <c r="AD45" t="s">
        <v>6</v>
      </c>
      <c r="AE45" t="s">
        <v>276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440</v>
      </c>
      <c r="B46" s="6" t="s">
        <v>441</v>
      </c>
      <c r="C46" s="6" t="s">
        <v>72</v>
      </c>
      <c r="D46" s="6" t="s">
        <v>73</v>
      </c>
      <c r="E46" s="6" t="s">
        <v>74</v>
      </c>
      <c r="F46" s="6" t="s">
        <v>73</v>
      </c>
      <c r="G46" s="6" t="s">
        <v>118</v>
      </c>
      <c r="H46" s="7" t="s">
        <v>119</v>
      </c>
      <c r="I46" s="7" t="s">
        <v>77</v>
      </c>
      <c r="J46" s="7" t="s">
        <v>2</v>
      </c>
      <c r="K46" s="7" t="s">
        <v>120</v>
      </c>
      <c r="L46" s="7">
        <v>1</v>
      </c>
      <c r="M46" s="7">
        <v>1</v>
      </c>
      <c r="N46" s="7" t="s">
        <v>101</v>
      </c>
      <c r="O46" s="7" t="s">
        <v>121</v>
      </c>
      <c r="P46" s="7" t="s">
        <v>343</v>
      </c>
      <c r="Q46" s="7"/>
      <c r="R46" s="11" t="s">
        <v>442</v>
      </c>
      <c r="S46" s="12" t="s">
        <v>19</v>
      </c>
      <c r="T46" s="7"/>
      <c r="U46" s="11" t="s">
        <v>19</v>
      </c>
      <c r="V46" s="11" t="s">
        <v>442</v>
      </c>
      <c r="W46" s="12" t="s">
        <v>443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444</v>
      </c>
      <c r="AD46" t="s">
        <v>6</v>
      </c>
      <c r="AE46" t="s">
        <v>125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445</v>
      </c>
      <c r="B47" s="6" t="s">
        <v>446</v>
      </c>
      <c r="C47" s="6" t="s">
        <v>72</v>
      </c>
      <c r="D47" s="6" t="s">
        <v>73</v>
      </c>
      <c r="E47" s="6" t="s">
        <v>74</v>
      </c>
      <c r="F47" s="6" t="s">
        <v>73</v>
      </c>
      <c r="G47" s="6" t="s">
        <v>279</v>
      </c>
      <c r="H47" s="7" t="s">
        <v>280</v>
      </c>
      <c r="I47" s="7" t="s">
        <v>77</v>
      </c>
      <c r="J47" s="7" t="s">
        <v>2</v>
      </c>
      <c r="K47" s="7" t="s">
        <v>447</v>
      </c>
      <c r="L47" s="7">
        <v>1</v>
      </c>
      <c r="M47" s="7">
        <v>3</v>
      </c>
      <c r="N47" s="7" t="s">
        <v>81</v>
      </c>
      <c r="O47" s="7" t="s">
        <v>283</v>
      </c>
      <c r="P47" s="7" t="s">
        <v>343</v>
      </c>
      <c r="Q47" s="7"/>
      <c r="R47" s="11" t="s">
        <v>448</v>
      </c>
      <c r="S47" s="12" t="s">
        <v>19</v>
      </c>
      <c r="T47" s="7"/>
      <c r="U47" s="11" t="s">
        <v>19</v>
      </c>
      <c r="V47" s="11" t="s">
        <v>448</v>
      </c>
      <c r="W47" s="12" t="s">
        <v>449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450</v>
      </c>
      <c r="AD47" t="s">
        <v>6</v>
      </c>
      <c r="AE47" t="s">
        <v>287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451</v>
      </c>
      <c r="B48" s="6" t="s">
        <v>452</v>
      </c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453</v>
      </c>
      <c r="H48" s="7" t="s">
        <v>454</v>
      </c>
      <c r="I48" s="7" t="s">
        <v>77</v>
      </c>
      <c r="J48" s="7" t="s">
        <v>2</v>
      </c>
      <c r="K48" s="7" t="s">
        <v>455</v>
      </c>
      <c r="L48" s="7">
        <v>1</v>
      </c>
      <c r="M48" s="7">
        <v>1</v>
      </c>
      <c r="N48" s="7" t="s">
        <v>121</v>
      </c>
      <c r="O48" s="7" t="s">
        <v>121</v>
      </c>
      <c r="P48" s="7" t="s">
        <v>343</v>
      </c>
      <c r="Q48" s="7"/>
      <c r="R48" s="11" t="s">
        <v>456</v>
      </c>
      <c r="S48" s="12" t="s">
        <v>19</v>
      </c>
      <c r="T48" s="7"/>
      <c r="U48" s="11" t="s">
        <v>19</v>
      </c>
      <c r="V48" s="11" t="s">
        <v>456</v>
      </c>
      <c r="W48" s="12" t="s">
        <v>176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211</v>
      </c>
      <c r="AD48" t="s">
        <v>6</v>
      </c>
      <c r="AE48" t="s">
        <v>457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458</v>
      </c>
      <c r="B49" s="6" t="s">
        <v>459</v>
      </c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460</v>
      </c>
      <c r="H49" s="7" t="s">
        <v>461</v>
      </c>
      <c r="I49" s="7" t="s">
        <v>77</v>
      </c>
      <c r="J49" s="7" t="s">
        <v>2</v>
      </c>
      <c r="K49" s="7" t="s">
        <v>462</v>
      </c>
      <c r="L49" s="7">
        <v>1</v>
      </c>
      <c r="M49" s="7">
        <v>1</v>
      </c>
      <c r="N49" s="7" t="s">
        <v>283</v>
      </c>
      <c r="O49" s="7" t="s">
        <v>121</v>
      </c>
      <c r="P49" s="7" t="s">
        <v>343</v>
      </c>
      <c r="Q49" s="7"/>
      <c r="R49" s="11" t="s">
        <v>463</v>
      </c>
      <c r="S49" s="12" t="s">
        <v>19</v>
      </c>
      <c r="T49" s="7"/>
      <c r="U49" s="11" t="s">
        <v>19</v>
      </c>
      <c r="V49" s="11" t="s">
        <v>463</v>
      </c>
      <c r="W49" s="12" t="s">
        <v>464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465</v>
      </c>
      <c r="AD49" t="s">
        <v>6</v>
      </c>
      <c r="AE49" t="s">
        <v>466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467</v>
      </c>
      <c r="B50" s="6" t="s">
        <v>468</v>
      </c>
      <c r="C50" s="6" t="s">
        <v>72</v>
      </c>
      <c r="D50" s="6" t="s">
        <v>73</v>
      </c>
      <c r="E50" s="6" t="s">
        <v>74</v>
      </c>
      <c r="F50" s="6" t="s">
        <v>73</v>
      </c>
      <c r="G50" s="6" t="s">
        <v>279</v>
      </c>
      <c r="H50" s="7" t="s">
        <v>280</v>
      </c>
      <c r="I50" s="7" t="s">
        <v>77</v>
      </c>
      <c r="J50" s="7" t="s">
        <v>2</v>
      </c>
      <c r="K50" s="7" t="s">
        <v>469</v>
      </c>
      <c r="L50" s="7">
        <v>1</v>
      </c>
      <c r="M50" s="7">
        <v>2</v>
      </c>
      <c r="N50" s="7" t="s">
        <v>343</v>
      </c>
      <c r="O50" s="7" t="s">
        <v>343</v>
      </c>
      <c r="P50" s="7" t="s">
        <v>470</v>
      </c>
      <c r="Q50" s="7"/>
      <c r="R50" s="11" t="s">
        <v>471</v>
      </c>
      <c r="S50" s="12" t="s">
        <v>471</v>
      </c>
      <c r="T50" s="7" t="s">
        <v>472</v>
      </c>
      <c r="U50" s="11" t="s">
        <v>19</v>
      </c>
      <c r="V50" s="11" t="s">
        <v>19</v>
      </c>
      <c r="W50" s="12" t="s">
        <v>19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19</v>
      </c>
      <c r="AD50" t="s">
        <v>6</v>
      </c>
      <c r="AE50" t="s">
        <v>473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474</v>
      </c>
      <c r="B51" s="6" t="s">
        <v>475</v>
      </c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476</v>
      </c>
      <c r="H51" s="7" t="s">
        <v>477</v>
      </c>
      <c r="I51" s="7" t="s">
        <v>77</v>
      </c>
      <c r="J51" s="7" t="s">
        <v>2</v>
      </c>
      <c r="K51" s="7" t="s">
        <v>478</v>
      </c>
      <c r="L51" s="7">
        <v>1</v>
      </c>
      <c r="M51" s="7">
        <v>1</v>
      </c>
      <c r="N51" s="7" t="s">
        <v>343</v>
      </c>
      <c r="O51" s="7" t="s">
        <v>479</v>
      </c>
      <c r="P51" s="7" t="s">
        <v>480</v>
      </c>
      <c r="Q51" s="7"/>
      <c r="R51" s="11" t="s">
        <v>481</v>
      </c>
      <c r="S51" s="12" t="s">
        <v>481</v>
      </c>
      <c r="T51" s="7" t="s">
        <v>482</v>
      </c>
      <c r="U51" s="11" t="s">
        <v>19</v>
      </c>
      <c r="V51" s="11" t="s">
        <v>19</v>
      </c>
      <c r="W51" s="12" t="s">
        <v>19</v>
      </c>
      <c r="X51" s="12" t="s">
        <v>19</v>
      </c>
      <c r="Y51" s="11" t="s">
        <v>19</v>
      </c>
      <c r="Z51" s="12" t="s">
        <v>19</v>
      </c>
      <c r="AA51" s="14" t="s">
        <v>19</v>
      </c>
      <c r="AB51" t="s">
        <v>19</v>
      </c>
      <c r="AC51" t="s">
        <v>19</v>
      </c>
      <c r="AD51" t="s">
        <v>6</v>
      </c>
      <c r="AE51" t="s">
        <v>483</v>
      </c>
      <c r="AF51" t="s">
        <v>86</v>
      </c>
      <c r="AG51" t="s">
        <v>73</v>
      </c>
      <c r="AH51" t="s">
        <v>19</v>
      </c>
    </row>
    <row r="52" customHeight="1" spans="1:32">
      <c r="A52" s="10" t="s">
        <v>484</v>
      </c>
      <c r="B52" s="10"/>
      <c r="C52" s="10" t="s">
        <v>485</v>
      </c>
      <c r="D52" s="10"/>
      <c r="E52" s="10"/>
      <c r="F52" s="10"/>
      <c r="G52" s="10" t="s">
        <v>485</v>
      </c>
      <c r="H52" s="10" t="s">
        <v>485</v>
      </c>
      <c r="I52" s="10" t="s">
        <v>485</v>
      </c>
      <c r="J52" s="10" t="s">
        <v>485</v>
      </c>
      <c r="K52" s="10" t="s">
        <v>485</v>
      </c>
      <c r="L52" s="10" t="s">
        <v>485</v>
      </c>
      <c r="M52" s="10" t="s">
        <v>485</v>
      </c>
      <c r="N52" s="10" t="s">
        <v>485</v>
      </c>
      <c r="O52" s="10" t="s">
        <v>485</v>
      </c>
      <c r="P52" s="10" t="s">
        <v>485</v>
      </c>
      <c r="Q52" s="10"/>
      <c r="R52" s="13" t="s">
        <v>20</v>
      </c>
      <c r="S52" s="13" t="s">
        <v>21</v>
      </c>
      <c r="T52" s="10" t="s">
        <v>485</v>
      </c>
      <c r="U52" s="13"/>
      <c r="V52" s="13" t="s">
        <v>486</v>
      </c>
      <c r="W52" s="13" t="s">
        <v>22</v>
      </c>
      <c r="X52" s="13"/>
      <c r="Y52" s="13"/>
      <c r="Z52" s="13"/>
      <c r="AA52" s="10"/>
      <c r="AB52" s="13"/>
      <c r="AC52" s="10"/>
      <c r="AD52" s="10" t="s">
        <v>485</v>
      </c>
      <c r="AE52" s="10"/>
      <c r="AF5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487</v>
      </c>
      <c r="B1" s="4" t="s">
        <v>488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489</v>
      </c>
      <c r="H1" s="4" t="s">
        <v>490</v>
      </c>
      <c r="I1" s="4" t="s">
        <v>13</v>
      </c>
      <c r="J1" s="4" t="s">
        <v>17</v>
      </c>
      <c r="K1" s="4" t="s">
        <v>18</v>
      </c>
      <c r="L1" s="9" t="s">
        <v>491</v>
      </c>
      <c r="M1" s="4" t="s">
        <v>492</v>
      </c>
      <c r="N1" s="4" t="s">
        <v>493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494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tabSelected="1" topLeftCell="A45" workbookViewId="0">
      <selection activeCell="A58" sqref="A58:C6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495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1030</v>
      </c>
      <c r="E2" t="str">
        <f>VLOOKUP(A2,HOP!A:L,12,0)</f>
        <v>1030.00</v>
      </c>
      <c r="F2" t="str">
        <f>VLOOKUP(A2,HOP!A:C,3,0)</f>
        <v>2968892</v>
      </c>
      <c r="G2">
        <f>D2-E2</f>
        <v>0</v>
      </c>
      <c r="H2" t="str">
        <f>$H$1&amp;F2</f>
        <v>，2968892</v>
      </c>
      <c r="I2" t="str">
        <f>VLOOKUP(A2,HOP!A:U,21,0)</f>
        <v>直采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1262</v>
      </c>
      <c r="E3" t="str">
        <f>VLOOKUP(A3,HOP!A:L,12,0)</f>
        <v>1262.00</v>
      </c>
      <c r="F3" t="str">
        <f>VLOOKUP(A3,HOP!A:C,3,0)</f>
        <v>2983743</v>
      </c>
      <c r="G3">
        <f t="shared" ref="G3:G34" si="0">D3-E3</f>
        <v>0</v>
      </c>
      <c r="H3" t="str">
        <f t="shared" ref="H3:H34" si="1">$H$1&amp;F3</f>
        <v>，2983743</v>
      </c>
      <c r="I3" t="str">
        <f>VLOOKUP(A3,HOP!A:U,21,0)</f>
        <v>直采</v>
      </c>
    </row>
    <row r="4" ht="14.25" hidden="1" customHeight="1" spans="1:9">
      <c r="A4" s="6" t="s">
        <v>96</v>
      </c>
      <c r="B4" s="7" t="s">
        <v>81</v>
      </c>
      <c r="C4" s="7" t="s">
        <v>101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6" t="s">
        <v>105</v>
      </c>
      <c r="B5" s="7" t="s">
        <v>111</v>
      </c>
      <c r="C5" s="7" t="s">
        <v>112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t="14.25" hidden="1" customHeight="1" spans="1:9">
      <c r="A6" s="6" t="s">
        <v>116</v>
      </c>
      <c r="B6" s="7" t="s">
        <v>121</v>
      </c>
      <c r="C6" s="7" t="s">
        <v>122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t="14.25" customHeight="1" spans="1:9">
      <c r="A7" s="6" t="s">
        <v>126</v>
      </c>
      <c r="B7" s="7" t="s">
        <v>110</v>
      </c>
      <c r="C7" s="7" t="s">
        <v>101</v>
      </c>
      <c r="D7" s="3">
        <v>7956</v>
      </c>
      <c r="E7" t="str">
        <f>VLOOKUP(A7,HOP!A:L,12,0)</f>
        <v>7956.00</v>
      </c>
      <c r="F7" t="str">
        <f>VLOOKUP(A7,HOP!A:C,3,0)</f>
        <v>2861131</v>
      </c>
      <c r="G7">
        <f t="shared" si="0"/>
        <v>0</v>
      </c>
      <c r="H7" t="str">
        <f t="shared" si="1"/>
        <v>，2861131</v>
      </c>
      <c r="I7" t="str">
        <f>VLOOKUP(A7,HOP!A:U,21,0)</f>
        <v>直采</v>
      </c>
    </row>
    <row r="8" ht="14.25" customHeight="1" spans="1:9">
      <c r="A8" s="6" t="s">
        <v>135</v>
      </c>
      <c r="B8" s="7" t="s">
        <v>141</v>
      </c>
      <c r="C8" s="7" t="s">
        <v>101</v>
      </c>
      <c r="D8" s="3">
        <v>2972</v>
      </c>
      <c r="E8" t="str">
        <f>VLOOKUP(A8,HOP!A:L,12,0)</f>
        <v>2972.00</v>
      </c>
      <c r="F8" t="str">
        <f>VLOOKUP(A8,HOP!A:C,3,0)</f>
        <v>2926722</v>
      </c>
      <c r="G8">
        <f t="shared" si="0"/>
        <v>0</v>
      </c>
      <c r="H8" t="str">
        <f t="shared" si="1"/>
        <v>，2926722</v>
      </c>
      <c r="I8" t="str">
        <f>VLOOKUP(A8,HOP!A:U,21,0)</f>
        <v>直采</v>
      </c>
    </row>
    <row r="9" ht="14.25" customHeight="1" spans="1:9">
      <c r="A9" s="6" t="s">
        <v>146</v>
      </c>
      <c r="B9" s="7" t="s">
        <v>80</v>
      </c>
      <c r="C9" s="7" t="s">
        <v>101</v>
      </c>
      <c r="D9" s="3">
        <v>18603</v>
      </c>
      <c r="E9" t="str">
        <f>VLOOKUP(A9,HOP!A:L,12,0)</f>
        <v>18603.00</v>
      </c>
      <c r="F9" t="str">
        <f>VLOOKUP(A9,HOP!A:C,3,0)</f>
        <v>2942620</v>
      </c>
      <c r="G9">
        <f t="shared" si="0"/>
        <v>0</v>
      </c>
      <c r="H9" t="str">
        <f t="shared" si="1"/>
        <v>，2942620</v>
      </c>
      <c r="I9" t="str">
        <f>VLOOKUP(A9,HOP!A:U,21,0)</f>
        <v>直采</v>
      </c>
    </row>
    <row r="10" ht="14.25" customHeight="1" spans="1:9">
      <c r="A10" s="6" t="s">
        <v>153</v>
      </c>
      <c r="B10" s="7" t="s">
        <v>141</v>
      </c>
      <c r="C10" s="7" t="s">
        <v>101</v>
      </c>
      <c r="D10" s="3">
        <v>3684</v>
      </c>
      <c r="E10" t="str">
        <f>VLOOKUP(A10,HOP!A:L,12,0)</f>
        <v>3684.00</v>
      </c>
      <c r="F10" t="str">
        <f>VLOOKUP(A10,HOP!A:C,3,0)</f>
        <v>2965883</v>
      </c>
      <c r="G10">
        <f t="shared" si="0"/>
        <v>0</v>
      </c>
      <c r="H10" t="str">
        <f t="shared" si="1"/>
        <v>，2965883</v>
      </c>
      <c r="I10" t="str">
        <f>VLOOKUP(A10,HOP!A:U,21,0)</f>
        <v>直采</v>
      </c>
    </row>
    <row r="11" ht="14.25" customHeight="1" spans="1:9">
      <c r="A11" s="6" t="s">
        <v>163</v>
      </c>
      <c r="B11" s="7" t="s">
        <v>110</v>
      </c>
      <c r="C11" s="7" t="s">
        <v>101</v>
      </c>
      <c r="D11" s="3">
        <v>2348</v>
      </c>
      <c r="E11" t="str">
        <f>VLOOKUP(A11,HOP!A:L,12,0)</f>
        <v>2348.00</v>
      </c>
      <c r="F11" t="str">
        <f>VLOOKUP(A11,HOP!A:C,3,0)</f>
        <v>2979875</v>
      </c>
      <c r="G11">
        <f t="shared" si="0"/>
        <v>0</v>
      </c>
      <c r="H11" t="str">
        <f t="shared" si="1"/>
        <v>，2979875</v>
      </c>
      <c r="I11" t="str">
        <f>VLOOKUP(A11,HOP!A:U,21,0)</f>
        <v>直采</v>
      </c>
    </row>
    <row r="12" ht="14.25" customHeight="1" spans="1:9">
      <c r="A12" s="6" t="s">
        <v>170</v>
      </c>
      <c r="B12" s="7" t="s">
        <v>81</v>
      </c>
      <c r="C12" s="7" t="s">
        <v>101</v>
      </c>
      <c r="D12" s="3">
        <v>617</v>
      </c>
      <c r="E12" t="str">
        <f>VLOOKUP(A12,HOP!A:L,12,0)</f>
        <v>617.00</v>
      </c>
      <c r="F12" t="str">
        <f>VLOOKUP(A12,HOP!A:C,3,0)</f>
        <v>2985848</v>
      </c>
      <c r="G12">
        <f t="shared" si="0"/>
        <v>0</v>
      </c>
      <c r="H12" t="str">
        <f t="shared" si="1"/>
        <v>，2985848</v>
      </c>
      <c r="I12" t="str">
        <f>VLOOKUP(A12,HOP!A:U,21,0)</f>
        <v>直采</v>
      </c>
    </row>
    <row r="13" ht="14.25" customHeight="1" spans="1:9">
      <c r="A13" s="6" t="s">
        <v>179</v>
      </c>
      <c r="B13" s="7" t="s">
        <v>110</v>
      </c>
      <c r="C13" s="7" t="s">
        <v>101</v>
      </c>
      <c r="D13" s="3">
        <v>4284</v>
      </c>
      <c r="E13" t="str">
        <f>VLOOKUP(A13,HOP!A:L,12,0)</f>
        <v>4284.00</v>
      </c>
      <c r="F13" t="str">
        <f>VLOOKUP(A13,HOP!A:C,3,0)</f>
        <v>2985596</v>
      </c>
      <c r="G13">
        <f t="shared" si="0"/>
        <v>0</v>
      </c>
      <c r="H13" t="str">
        <f t="shared" si="1"/>
        <v>，2985596</v>
      </c>
      <c r="I13" t="str">
        <f>VLOOKUP(A13,HOP!A:U,21,0)</f>
        <v>直采</v>
      </c>
    </row>
    <row r="14" ht="14.25" customHeight="1" spans="1:9">
      <c r="A14" s="6" t="s">
        <v>186</v>
      </c>
      <c r="B14" s="7" t="s">
        <v>80</v>
      </c>
      <c r="C14" s="7" t="s">
        <v>101</v>
      </c>
      <c r="D14" s="3">
        <v>9516</v>
      </c>
      <c r="E14" t="str">
        <f>VLOOKUP(A14,HOP!A:L,12,0)</f>
        <v>9516.00</v>
      </c>
      <c r="F14" t="str">
        <f>VLOOKUP(A14,HOP!A:C,3,0)</f>
        <v>2983190</v>
      </c>
      <c r="G14">
        <f t="shared" si="0"/>
        <v>0</v>
      </c>
      <c r="H14" t="str">
        <f t="shared" si="1"/>
        <v>，2983190</v>
      </c>
      <c r="I14" t="str">
        <f>VLOOKUP(A14,HOP!A:U,21,0)</f>
        <v>直采</v>
      </c>
    </row>
    <row r="15" ht="14.25" hidden="1" customHeight="1" spans="1:9">
      <c r="A15" s="6" t="s">
        <v>195</v>
      </c>
      <c r="B15" s="7" t="s">
        <v>200</v>
      </c>
      <c r="C15" s="7" t="s">
        <v>201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customHeight="1" spans="1:9">
      <c r="A16" s="6" t="s">
        <v>205</v>
      </c>
      <c r="B16" s="7" t="s">
        <v>101</v>
      </c>
      <c r="C16" s="7" t="s">
        <v>210</v>
      </c>
      <c r="D16" s="3">
        <v>512</v>
      </c>
      <c r="E16" t="str">
        <f>VLOOKUP(A16,HOP!A:L,12,0)</f>
        <v>512.00</v>
      </c>
      <c r="F16" t="str">
        <f>VLOOKUP(A16,HOP!A:C,3,0)</f>
        <v>2985825</v>
      </c>
      <c r="G16">
        <f t="shared" si="0"/>
        <v>0</v>
      </c>
      <c r="H16" t="str">
        <f t="shared" si="1"/>
        <v>，2985825</v>
      </c>
      <c r="I16" t="str">
        <f>VLOOKUP(A16,HOP!A:U,21,0)</f>
        <v>直采</v>
      </c>
    </row>
    <row r="17" ht="14.25" customHeight="1" spans="1:9">
      <c r="A17" s="6" t="s">
        <v>215</v>
      </c>
      <c r="B17" s="7" t="s">
        <v>101</v>
      </c>
      <c r="C17" s="7" t="s">
        <v>210</v>
      </c>
      <c r="D17" s="3">
        <v>1030</v>
      </c>
      <c r="E17" t="str">
        <f>VLOOKUP(A17,HOP!A:L,12,0)</f>
        <v>1030.00</v>
      </c>
      <c r="F17" t="str">
        <f>VLOOKUP(A17,HOP!A:C,3,0)</f>
        <v>2987077</v>
      </c>
      <c r="G17">
        <f t="shared" si="0"/>
        <v>0</v>
      </c>
      <c r="H17" t="str">
        <f t="shared" si="1"/>
        <v>，2987077</v>
      </c>
      <c r="I17" t="str">
        <f>VLOOKUP(A17,HOP!A:U,21,0)</f>
        <v>直采</v>
      </c>
    </row>
    <row r="18" ht="14.25" customHeight="1" spans="1:9">
      <c r="A18" s="6" t="s">
        <v>218</v>
      </c>
      <c r="B18" s="7" t="s">
        <v>101</v>
      </c>
      <c r="C18" s="7" t="s">
        <v>210</v>
      </c>
      <c r="D18" s="3">
        <v>536</v>
      </c>
      <c r="E18" t="str">
        <f>VLOOKUP(A18,HOP!A:L,12,0)</f>
        <v>536.00</v>
      </c>
      <c r="F18" t="str">
        <f>VLOOKUP(A18,HOP!A:C,3,0)</f>
        <v>2981265</v>
      </c>
      <c r="G18">
        <f t="shared" si="0"/>
        <v>0</v>
      </c>
      <c r="H18" t="str">
        <f t="shared" si="1"/>
        <v>，2981265</v>
      </c>
      <c r="I18" t="str">
        <f>VLOOKUP(A18,HOP!A:U,21,0)</f>
        <v>直采</v>
      </c>
    </row>
    <row r="19" ht="14.25" customHeight="1" spans="1:9">
      <c r="A19" s="6" t="s">
        <v>227</v>
      </c>
      <c r="B19" s="7" t="s">
        <v>81</v>
      </c>
      <c r="C19" s="7" t="s">
        <v>210</v>
      </c>
      <c r="D19" s="3">
        <v>2516</v>
      </c>
      <c r="E19" t="str">
        <f>VLOOKUP(A19,HOP!A:L,12,0)</f>
        <v>2516.00</v>
      </c>
      <c r="F19" t="str">
        <f>VLOOKUP(A19,HOP!A:C,3,0)</f>
        <v>2977430</v>
      </c>
      <c r="G19">
        <f t="shared" si="0"/>
        <v>0</v>
      </c>
      <c r="H19" t="str">
        <f t="shared" si="1"/>
        <v>，2977430</v>
      </c>
      <c r="I19" t="str">
        <f>VLOOKUP(A19,HOP!A:U,21,0)</f>
        <v>直采</v>
      </c>
    </row>
    <row r="20" ht="14.25" customHeight="1" spans="1:9">
      <c r="A20" s="6" t="s">
        <v>237</v>
      </c>
      <c r="B20" s="7" t="s">
        <v>110</v>
      </c>
      <c r="C20" s="7" t="s">
        <v>210</v>
      </c>
      <c r="D20" s="3">
        <v>6750</v>
      </c>
      <c r="E20" t="str">
        <f>VLOOKUP(A20,HOP!A:L,12,0)</f>
        <v>6750.00</v>
      </c>
      <c r="F20" t="str">
        <f>VLOOKUP(A20,HOP!A:C,3,0)</f>
        <v>2983097</v>
      </c>
      <c r="G20">
        <f t="shared" si="0"/>
        <v>0</v>
      </c>
      <c r="H20" t="str">
        <f t="shared" si="1"/>
        <v>，2983097</v>
      </c>
      <c r="I20" t="str">
        <f>VLOOKUP(A20,HOP!A:U,21,0)</f>
        <v>直采</v>
      </c>
    </row>
    <row r="21" ht="14.25" customHeight="1" spans="1:9">
      <c r="A21" s="6" t="s">
        <v>246</v>
      </c>
      <c r="B21" s="7" t="s">
        <v>101</v>
      </c>
      <c r="C21" s="7" t="s">
        <v>210</v>
      </c>
      <c r="D21" s="3">
        <v>2205</v>
      </c>
      <c r="E21" t="str">
        <f>VLOOKUP(A21,HOP!A:L,12,0)</f>
        <v>2205.00</v>
      </c>
      <c r="F21" t="str">
        <f>VLOOKUP(A21,HOP!A:C,3,0)</f>
        <v>2989838</v>
      </c>
      <c r="G21">
        <f t="shared" si="0"/>
        <v>0</v>
      </c>
      <c r="H21" t="str">
        <f t="shared" si="1"/>
        <v>，2989838</v>
      </c>
      <c r="I21" t="str">
        <f>VLOOKUP(A21,HOP!A:U,21,0)</f>
        <v>直采</v>
      </c>
    </row>
    <row r="22" ht="14.25" customHeight="1" spans="1:9">
      <c r="A22" s="6" t="s">
        <v>252</v>
      </c>
      <c r="B22" s="7" t="s">
        <v>101</v>
      </c>
      <c r="C22" s="7" t="s">
        <v>210</v>
      </c>
      <c r="D22" s="3">
        <v>1555</v>
      </c>
      <c r="E22" t="str">
        <f>VLOOKUP(A22,HOP!A:L,12,0)</f>
        <v>1555.00</v>
      </c>
      <c r="F22" t="str">
        <f>VLOOKUP(A22,HOP!A:C,3,0)</f>
        <v>2991571</v>
      </c>
      <c r="G22">
        <f t="shared" si="0"/>
        <v>0</v>
      </c>
      <c r="H22" t="str">
        <f t="shared" si="1"/>
        <v>，2991571</v>
      </c>
      <c r="I22" t="str">
        <f>VLOOKUP(A22,HOP!A:U,21,0)</f>
        <v>直采</v>
      </c>
    </row>
    <row r="23" ht="14.25" hidden="1" customHeight="1" spans="1:9">
      <c r="A23" s="6" t="s">
        <v>261</v>
      </c>
      <c r="B23" s="7" t="s">
        <v>200</v>
      </c>
      <c r="C23" s="7" t="s">
        <v>266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6" t="s">
        <v>270</v>
      </c>
      <c r="B24" s="7" t="s">
        <v>273</v>
      </c>
      <c r="C24" s="7" t="s">
        <v>111</v>
      </c>
      <c r="D24" s="3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t="14.25" customHeight="1" spans="1:9">
      <c r="A25" s="6" t="s">
        <v>277</v>
      </c>
      <c r="B25" s="7" t="s">
        <v>81</v>
      </c>
      <c r="C25" s="7" t="s">
        <v>283</v>
      </c>
      <c r="D25" s="3">
        <v>4911</v>
      </c>
      <c r="E25" t="str">
        <f>VLOOKUP(A25,HOP!A:L,12,0)</f>
        <v>4911.00</v>
      </c>
      <c r="F25" t="str">
        <f>VLOOKUP(A25,HOP!A:C,3,0)</f>
        <v>2969277</v>
      </c>
      <c r="G25">
        <f t="shared" si="0"/>
        <v>0</v>
      </c>
      <c r="H25" t="str">
        <f t="shared" si="1"/>
        <v>，2969277</v>
      </c>
      <c r="I25" t="str">
        <f>VLOOKUP(A25,HOP!A:U,21,0)</f>
        <v>直采</v>
      </c>
    </row>
    <row r="26" ht="14.25" customHeight="1" spans="1:9">
      <c r="A26" s="6" t="s">
        <v>288</v>
      </c>
      <c r="B26" s="7" t="s">
        <v>210</v>
      </c>
      <c r="C26" s="7" t="s">
        <v>283</v>
      </c>
      <c r="D26" s="3">
        <v>1174</v>
      </c>
      <c r="E26" t="str">
        <f>VLOOKUP(A26,HOP!A:L,12,0)</f>
        <v>1174.00</v>
      </c>
      <c r="F26" t="str">
        <f>VLOOKUP(A26,HOP!A:C,3,0)</f>
        <v>2983470</v>
      </c>
      <c r="G26">
        <f t="shared" si="0"/>
        <v>0</v>
      </c>
      <c r="H26" t="str">
        <f t="shared" si="1"/>
        <v>，2983470</v>
      </c>
      <c r="I26" t="str">
        <f>VLOOKUP(A26,HOP!A:U,21,0)</f>
        <v>直采</v>
      </c>
    </row>
    <row r="27" ht="14.25" customHeight="1" spans="1:9">
      <c r="A27" s="6" t="s">
        <v>295</v>
      </c>
      <c r="B27" s="7" t="s">
        <v>101</v>
      </c>
      <c r="C27" s="7" t="s">
        <v>283</v>
      </c>
      <c r="D27" s="3">
        <v>4410</v>
      </c>
      <c r="E27" t="str">
        <f>VLOOKUP(A27,HOP!A:L,12,0)</f>
        <v>4410.00</v>
      </c>
      <c r="F27" t="str">
        <f>VLOOKUP(A27,HOP!A:C,3,0)</f>
        <v>2988341</v>
      </c>
      <c r="G27">
        <f t="shared" si="0"/>
        <v>0</v>
      </c>
      <c r="H27" t="str">
        <f t="shared" si="1"/>
        <v>，2988341</v>
      </c>
      <c r="I27" t="str">
        <f>VLOOKUP(A27,HOP!A:U,21,0)</f>
        <v>直采</v>
      </c>
    </row>
    <row r="28" ht="14.25" hidden="1" customHeight="1" spans="1:9">
      <c r="A28" s="6" t="s">
        <v>301</v>
      </c>
      <c r="B28" s="7" t="s">
        <v>121</v>
      </c>
      <c r="C28" s="7" t="s">
        <v>122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customHeight="1" spans="1:9">
      <c r="A29" s="6" t="s">
        <v>307</v>
      </c>
      <c r="B29" s="7" t="s">
        <v>210</v>
      </c>
      <c r="C29" s="7" t="s">
        <v>313</v>
      </c>
      <c r="D29" s="3">
        <v>3016</v>
      </c>
      <c r="E29" t="str">
        <f>VLOOKUP(A29,HOP!A:L,12,0)</f>
        <v>3016.00</v>
      </c>
      <c r="F29" t="str">
        <f>VLOOKUP(A29,HOP!A:C,3,0)</f>
        <v>2948684</v>
      </c>
      <c r="G29">
        <f t="shared" si="0"/>
        <v>0</v>
      </c>
      <c r="H29" t="str">
        <f t="shared" si="1"/>
        <v>，2948684</v>
      </c>
      <c r="I29" t="str">
        <f>VLOOKUP(A29,HOP!A:U,21,0)</f>
        <v>直采</v>
      </c>
    </row>
    <row r="30" ht="14.25" customHeight="1" spans="1:9">
      <c r="A30" s="6" t="s">
        <v>318</v>
      </c>
      <c r="B30" s="7" t="s">
        <v>210</v>
      </c>
      <c r="C30" s="7" t="s">
        <v>313</v>
      </c>
      <c r="D30" s="3">
        <v>5002</v>
      </c>
      <c r="E30" t="str">
        <f>VLOOKUP(A30,HOP!A:L,12,0)</f>
        <v>5002.00</v>
      </c>
      <c r="F30" t="str">
        <f>VLOOKUP(A30,HOP!A:C,3,0)</f>
        <v>2956332</v>
      </c>
      <c r="G30">
        <f t="shared" si="0"/>
        <v>0</v>
      </c>
      <c r="H30" t="str">
        <f t="shared" si="1"/>
        <v>，2956332</v>
      </c>
      <c r="I30" t="str">
        <f>VLOOKUP(A30,HOP!A:U,21,0)</f>
        <v>直采</v>
      </c>
    </row>
    <row r="31" ht="14.25" customHeight="1" spans="1:9">
      <c r="A31" s="6" t="s">
        <v>328</v>
      </c>
      <c r="B31" s="7" t="s">
        <v>81</v>
      </c>
      <c r="C31" s="7" t="s">
        <v>313</v>
      </c>
      <c r="D31" s="3">
        <v>24508</v>
      </c>
      <c r="E31" t="str">
        <f>VLOOKUP(A31,HOP!A:L,12,0)</f>
        <v>24508.00</v>
      </c>
      <c r="F31" t="str">
        <f>VLOOKUP(A31,HOP!A:C,3,0)</f>
        <v>2987958</v>
      </c>
      <c r="G31">
        <f t="shared" si="0"/>
        <v>0</v>
      </c>
      <c r="H31" t="str">
        <f t="shared" si="1"/>
        <v>，2987958</v>
      </c>
      <c r="I31" t="str">
        <f>VLOOKUP(A31,HOP!A:U,21,0)</f>
        <v>直连</v>
      </c>
    </row>
    <row r="32" ht="14.25" customHeight="1" spans="1:9">
      <c r="A32" s="6" t="s">
        <v>337</v>
      </c>
      <c r="B32" s="7" t="s">
        <v>210</v>
      </c>
      <c r="C32" s="7" t="s">
        <v>313</v>
      </c>
      <c r="D32" s="3">
        <v>4410</v>
      </c>
      <c r="E32" t="str">
        <f>VLOOKUP(A32,HOP!A:L,12,0)</f>
        <v>4410.00</v>
      </c>
      <c r="F32" t="str">
        <f>VLOOKUP(A32,HOP!A:C,3,0)</f>
        <v>2992640</v>
      </c>
      <c r="G32">
        <f t="shared" si="0"/>
        <v>0</v>
      </c>
      <c r="H32" t="str">
        <f t="shared" si="1"/>
        <v>，2992640</v>
      </c>
      <c r="I32" t="str">
        <f>VLOOKUP(A32,HOP!A:U,21,0)</f>
        <v>直采</v>
      </c>
    </row>
    <row r="33" ht="14.25" hidden="1" customHeight="1" spans="1:9">
      <c r="A33" s="6" t="s">
        <v>340</v>
      </c>
      <c r="B33" s="7" t="s">
        <v>313</v>
      </c>
      <c r="C33" s="7" t="s">
        <v>343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6" t="s">
        <v>345</v>
      </c>
      <c r="B34" s="7" t="s">
        <v>350</v>
      </c>
      <c r="C34" s="7" t="s">
        <v>111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t="14.25" hidden="1" customHeight="1" spans="1:9">
      <c r="A35" s="6" t="s">
        <v>354</v>
      </c>
      <c r="B35" s="7" t="s">
        <v>357</v>
      </c>
      <c r="C35" s="7" t="s">
        <v>358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ref="G35:G51" si="2">D35-E35</f>
        <v>#N/A</v>
      </c>
      <c r="H35" t="e">
        <f t="shared" ref="H35:H51" si="3">$H$1&amp;F35</f>
        <v>#N/A</v>
      </c>
      <c r="I35" t="e">
        <f>VLOOKUP(A35,HOP!A:U,21,0)</f>
        <v>#N/A</v>
      </c>
    </row>
    <row r="36" ht="14.25" customHeight="1" spans="1:9">
      <c r="A36" s="6" t="s">
        <v>362</v>
      </c>
      <c r="B36" s="7" t="s">
        <v>210</v>
      </c>
      <c r="C36" s="7" t="s">
        <v>121</v>
      </c>
      <c r="D36" s="3">
        <v>2154</v>
      </c>
      <c r="E36" t="str">
        <f>VLOOKUP(A36,HOP!A:L,12,0)</f>
        <v>2154.00</v>
      </c>
      <c r="F36" t="str">
        <f>VLOOKUP(A36,HOP!A:C,3,0)</f>
        <v>2912504</v>
      </c>
      <c r="G36">
        <f t="shared" si="2"/>
        <v>0</v>
      </c>
      <c r="H36" t="str">
        <f t="shared" si="3"/>
        <v>，2912504</v>
      </c>
      <c r="I36" t="str">
        <f>VLOOKUP(A36,HOP!A:U,21,0)</f>
        <v>直采</v>
      </c>
    </row>
    <row r="37" ht="14.25" customHeight="1" spans="1:9">
      <c r="A37" s="6" t="s">
        <v>369</v>
      </c>
      <c r="B37" s="7" t="s">
        <v>210</v>
      </c>
      <c r="C37" s="7" t="s">
        <v>121</v>
      </c>
      <c r="D37" s="3">
        <v>1707</v>
      </c>
      <c r="E37" t="str">
        <f>VLOOKUP(A37,HOP!A:L,12,0)</f>
        <v>1707.00</v>
      </c>
      <c r="F37" t="str">
        <f>VLOOKUP(A37,HOP!A:C,3,0)</f>
        <v>2974518</v>
      </c>
      <c r="G37">
        <f t="shared" si="2"/>
        <v>0</v>
      </c>
      <c r="H37" t="str">
        <f t="shared" si="3"/>
        <v>，2974518</v>
      </c>
      <c r="I37" t="str">
        <f>VLOOKUP(A37,HOP!A:U,21,0)</f>
        <v>直采</v>
      </c>
    </row>
    <row r="38" ht="14.25" customHeight="1" spans="1:9">
      <c r="A38" s="6" t="s">
        <v>376</v>
      </c>
      <c r="B38" s="7" t="s">
        <v>283</v>
      </c>
      <c r="C38" s="7" t="s">
        <v>121</v>
      </c>
      <c r="D38" s="3">
        <v>1020</v>
      </c>
      <c r="E38" t="str">
        <f>VLOOKUP(A38,HOP!A:L,12,0)</f>
        <v>1020.00</v>
      </c>
      <c r="F38" t="str">
        <f>VLOOKUP(A38,HOP!A:C,3,0)</f>
        <v>2995050</v>
      </c>
      <c r="G38">
        <f t="shared" si="2"/>
        <v>0</v>
      </c>
      <c r="H38" t="str">
        <f t="shared" si="3"/>
        <v>，2995050</v>
      </c>
      <c r="I38" t="str">
        <f>VLOOKUP(A38,HOP!A:U,21,0)</f>
        <v>直连</v>
      </c>
    </row>
    <row r="39" ht="14.25" customHeight="1" spans="1:9">
      <c r="A39" s="6" t="s">
        <v>385</v>
      </c>
      <c r="B39" s="7" t="s">
        <v>283</v>
      </c>
      <c r="C39" s="7" t="s">
        <v>121</v>
      </c>
      <c r="D39" s="3">
        <v>1585</v>
      </c>
      <c r="E39" t="str">
        <f>VLOOKUP(A39,HOP!A:L,12,0)</f>
        <v>1585.00</v>
      </c>
      <c r="F39" t="str">
        <f>VLOOKUP(A39,HOP!A:C,3,0)</f>
        <v>2997333</v>
      </c>
      <c r="G39">
        <f t="shared" si="2"/>
        <v>0</v>
      </c>
      <c r="H39" t="str">
        <f t="shared" si="3"/>
        <v>，2997333</v>
      </c>
      <c r="I39" t="str">
        <f>VLOOKUP(A39,HOP!A:U,21,0)</f>
        <v>直连</v>
      </c>
    </row>
    <row r="40" ht="14.25" hidden="1" customHeight="1" spans="1:9">
      <c r="A40" s="6" t="s">
        <v>394</v>
      </c>
      <c r="B40" s="7" t="s">
        <v>397</v>
      </c>
      <c r="C40" s="7" t="s">
        <v>398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2"/>
        <v>#N/A</v>
      </c>
      <c r="H40" t="e">
        <f t="shared" si="3"/>
        <v>#N/A</v>
      </c>
      <c r="I40" t="e">
        <f>VLOOKUP(A40,HOP!A:U,21,0)</f>
        <v>#N/A</v>
      </c>
    </row>
    <row r="41" ht="14.25" customHeight="1" spans="1:9">
      <c r="A41" s="6" t="s">
        <v>401</v>
      </c>
      <c r="B41" s="7" t="s">
        <v>313</v>
      </c>
      <c r="C41" s="7" t="s">
        <v>343</v>
      </c>
      <c r="D41" s="3">
        <v>2790</v>
      </c>
      <c r="E41" t="str">
        <f>VLOOKUP(A41,HOP!A:L,12,0)</f>
        <v>2790.00</v>
      </c>
      <c r="F41" t="str">
        <f>VLOOKUP(A41,HOP!A:C,3,0)</f>
        <v>2982862</v>
      </c>
      <c r="G41">
        <f t="shared" si="2"/>
        <v>0</v>
      </c>
      <c r="H41" t="str">
        <f t="shared" si="3"/>
        <v>，2982862</v>
      </c>
      <c r="I41" t="str">
        <f>VLOOKUP(A41,HOP!A:U,21,0)</f>
        <v>直采</v>
      </c>
    </row>
    <row r="42" ht="14.25" customHeight="1" spans="1:9">
      <c r="A42" s="6" t="s">
        <v>410</v>
      </c>
      <c r="B42" s="7" t="s">
        <v>313</v>
      </c>
      <c r="C42" s="7" t="s">
        <v>343</v>
      </c>
      <c r="D42" s="3">
        <v>2322</v>
      </c>
      <c r="E42" t="str">
        <f>VLOOKUP(A42,HOP!A:L,12,0)</f>
        <v>2322.00</v>
      </c>
      <c r="F42" t="str">
        <f>VLOOKUP(A42,HOP!A:C,3,0)</f>
        <v>2952419</v>
      </c>
      <c r="G42">
        <f t="shared" si="2"/>
        <v>0</v>
      </c>
      <c r="H42" t="str">
        <f t="shared" si="3"/>
        <v>，2952419</v>
      </c>
      <c r="I42" t="str">
        <f>VLOOKUP(A42,HOP!A:U,21,0)</f>
        <v>直采</v>
      </c>
    </row>
    <row r="43" ht="14.25" customHeight="1" spans="1:9">
      <c r="A43" s="6" t="s">
        <v>420</v>
      </c>
      <c r="B43" s="7" t="s">
        <v>283</v>
      </c>
      <c r="C43" s="7" t="s">
        <v>343</v>
      </c>
      <c r="D43" s="3">
        <v>3213</v>
      </c>
      <c r="E43" t="str">
        <f>VLOOKUP(A43,HOP!A:L,12,0)</f>
        <v>3213.00</v>
      </c>
      <c r="F43" t="str">
        <f>VLOOKUP(A43,HOP!A:C,3,0)</f>
        <v>2982848</v>
      </c>
      <c r="G43">
        <f t="shared" si="2"/>
        <v>0</v>
      </c>
      <c r="H43" t="str">
        <f t="shared" si="3"/>
        <v>，2982848</v>
      </c>
      <c r="I43" t="str">
        <f>VLOOKUP(A43,HOP!A:U,21,0)</f>
        <v>直采</v>
      </c>
    </row>
    <row r="44" ht="14.25" customHeight="1" spans="1:9">
      <c r="A44" s="6" t="s">
        <v>427</v>
      </c>
      <c r="B44" s="7" t="s">
        <v>283</v>
      </c>
      <c r="C44" s="7" t="s">
        <v>343</v>
      </c>
      <c r="D44" s="3">
        <v>3336</v>
      </c>
      <c r="E44" t="str">
        <f>VLOOKUP(A44,HOP!A:L,12,0)</f>
        <v>3336.00</v>
      </c>
      <c r="F44" t="str">
        <f>VLOOKUP(A44,HOP!A:C,3,0)</f>
        <v>2974950</v>
      </c>
      <c r="G44">
        <f t="shared" si="2"/>
        <v>0</v>
      </c>
      <c r="H44" t="str">
        <f t="shared" si="3"/>
        <v>，2974950</v>
      </c>
      <c r="I44" t="str">
        <f>VLOOKUP(A44,HOP!A:U,21,0)</f>
        <v>直采</v>
      </c>
    </row>
    <row r="45" ht="14.25" customHeight="1" spans="1:9">
      <c r="A45" s="6" t="s">
        <v>434</v>
      </c>
      <c r="B45" s="7" t="s">
        <v>121</v>
      </c>
      <c r="C45" s="7" t="s">
        <v>343</v>
      </c>
      <c r="D45" s="3">
        <v>569</v>
      </c>
      <c r="E45" t="str">
        <f>VLOOKUP(A45,HOP!A:L,12,0)</f>
        <v>569.00</v>
      </c>
      <c r="F45" t="str">
        <f>VLOOKUP(A45,HOP!A:C,3,0)</f>
        <v>2991307</v>
      </c>
      <c r="G45">
        <f t="shared" si="2"/>
        <v>0</v>
      </c>
      <c r="H45" t="str">
        <f t="shared" si="3"/>
        <v>，2991307</v>
      </c>
      <c r="I45" t="str">
        <f>VLOOKUP(A45,HOP!A:U,21,0)</f>
        <v>直采</v>
      </c>
    </row>
    <row r="46" ht="14.25" customHeight="1" spans="1:9">
      <c r="A46" s="6" t="s">
        <v>440</v>
      </c>
      <c r="B46" s="7" t="s">
        <v>121</v>
      </c>
      <c r="C46" s="7" t="s">
        <v>343</v>
      </c>
      <c r="D46" s="3">
        <v>641</v>
      </c>
      <c r="E46" t="str">
        <f>VLOOKUP(A46,HOP!A:L,12,0)</f>
        <v>641.00</v>
      </c>
      <c r="F46" t="str">
        <f>VLOOKUP(A46,HOP!A:C,3,0)</f>
        <v>2992154</v>
      </c>
      <c r="G46">
        <f t="shared" si="2"/>
        <v>0</v>
      </c>
      <c r="H46" t="str">
        <f t="shared" si="3"/>
        <v>，2992154</v>
      </c>
      <c r="I46" t="str">
        <f>VLOOKUP(A46,HOP!A:U,21,0)</f>
        <v>直采</v>
      </c>
    </row>
    <row r="47" ht="14.25" customHeight="1" spans="1:9">
      <c r="A47" s="6" t="s">
        <v>445</v>
      </c>
      <c r="B47" s="7" t="s">
        <v>283</v>
      </c>
      <c r="C47" s="7" t="s">
        <v>343</v>
      </c>
      <c r="D47" s="3">
        <v>4647</v>
      </c>
      <c r="E47" t="str">
        <f>VLOOKUP(A47,HOP!A:L,12,0)</f>
        <v>4647.00</v>
      </c>
      <c r="F47" t="str">
        <f>VLOOKUP(A47,HOP!A:C,3,0)</f>
        <v>2991207</v>
      </c>
      <c r="G47">
        <f t="shared" si="2"/>
        <v>0</v>
      </c>
      <c r="H47" t="str">
        <f t="shared" si="3"/>
        <v>，2991207</v>
      </c>
      <c r="I47" t="str">
        <f>VLOOKUP(A47,HOP!A:U,21,0)</f>
        <v>直采</v>
      </c>
    </row>
    <row r="48" ht="14.25" customHeight="1" spans="1:9">
      <c r="A48" s="6" t="s">
        <v>451</v>
      </c>
      <c r="B48" s="7" t="s">
        <v>121</v>
      </c>
      <c r="C48" s="7" t="s">
        <v>343</v>
      </c>
      <c r="D48" s="3">
        <v>565</v>
      </c>
      <c r="E48" t="str">
        <f>VLOOKUP(A48,HOP!A:L,12,0)</f>
        <v>565.00</v>
      </c>
      <c r="F48" t="str">
        <f>VLOOKUP(A48,HOP!A:C,3,0)</f>
        <v>3003245</v>
      </c>
      <c r="G48">
        <f t="shared" si="2"/>
        <v>0</v>
      </c>
      <c r="H48" t="str">
        <f t="shared" si="3"/>
        <v>，3003245</v>
      </c>
      <c r="I48" t="str">
        <f>VLOOKUP(A48,HOP!A:U,21,0)</f>
        <v>直采</v>
      </c>
    </row>
    <row r="49" ht="14.25" customHeight="1" spans="1:9">
      <c r="A49" s="6" t="s">
        <v>458</v>
      </c>
      <c r="B49" s="7" t="s">
        <v>121</v>
      </c>
      <c r="C49" s="7" t="s">
        <v>343</v>
      </c>
      <c r="D49" s="3">
        <v>2190</v>
      </c>
      <c r="E49" t="str">
        <f>VLOOKUP(A49,HOP!A:L,12,0)</f>
        <v>2190.00</v>
      </c>
      <c r="F49" t="str">
        <f>VLOOKUP(A49,HOP!A:C,3,0)</f>
        <v>2998821</v>
      </c>
      <c r="G49">
        <f t="shared" si="2"/>
        <v>0</v>
      </c>
      <c r="H49" t="str">
        <f t="shared" si="3"/>
        <v>，2998821</v>
      </c>
      <c r="I49" t="str">
        <f>VLOOKUP(A49,HOP!A:U,21,0)</f>
        <v>直连</v>
      </c>
    </row>
    <row r="50" ht="14.25" hidden="1" customHeight="1" spans="1:9">
      <c r="A50" s="6" t="s">
        <v>467</v>
      </c>
      <c r="B50" s="7" t="s">
        <v>343</v>
      </c>
      <c r="C50" s="7" t="s">
        <v>470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2"/>
        <v>#N/A</v>
      </c>
      <c r="H50" t="e">
        <f t="shared" si="3"/>
        <v>#N/A</v>
      </c>
      <c r="I50" t="e">
        <f>VLOOKUP(A50,HOP!A:U,21,0)</f>
        <v>#N/A</v>
      </c>
    </row>
    <row r="51" ht="14.25" hidden="1" customHeight="1" spans="1:9">
      <c r="A51" s="6" t="s">
        <v>474</v>
      </c>
      <c r="B51" s="7" t="s">
        <v>479</v>
      </c>
      <c r="C51" s="7" t="s">
        <v>480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3" spans="4:4">
      <c r="D53" s="3">
        <f>SUM(D2:D52)</f>
        <v>141546</v>
      </c>
    </row>
    <row r="54" ht="14.25" spans="4:4">
      <c r="D54" s="8" t="s">
        <v>23</v>
      </c>
    </row>
    <row r="58" spans="1:3">
      <c r="A58" t="s">
        <v>496</v>
      </c>
      <c r="C58">
        <v>112243</v>
      </c>
    </row>
    <row r="59" spans="1:3">
      <c r="A59" t="s">
        <v>497</v>
      </c>
      <c r="C59">
        <v>29303</v>
      </c>
    </row>
    <row r="60" spans="1:3">
      <c r="A60" s="5" t="s">
        <v>498</v>
      </c>
      <c r="C60">
        <f>SUBTOTAL(9,C58:C59)</f>
        <v>141546</v>
      </c>
    </row>
  </sheetData>
  <autoFilter ref="A1:I51">
    <filterColumn colId="3">
      <filters>
        <filter val="5,002.00"/>
        <filter val="1,020.00"/>
        <filter val="1,030.00"/>
        <filter val="1,174.00"/>
        <filter val="1,262.00"/>
        <filter val="9,516.00"/>
        <filter val="1,555.00"/>
        <filter val="1,585.00"/>
        <filter val="1,707.00"/>
        <filter val="4,284.00"/>
        <filter val="4,410.00"/>
        <filter val="24,508.00"/>
        <filter val="18,603.00"/>
        <filter val="4,647.00"/>
        <filter val="4,911.00"/>
        <filter val="3,016.00"/>
        <filter val="3,213.00"/>
        <filter val="3,336.00"/>
        <filter val="3,684.00"/>
        <filter val="7,956.00"/>
        <filter val="512.00"/>
        <filter val="536.00"/>
        <filter val="565.00"/>
        <filter val="569.00"/>
        <filter val="617.00"/>
        <filter val="641.00"/>
        <filter val="2,154.00"/>
        <filter val="2,190.00"/>
        <filter val="2,205.00"/>
        <filter val="2,322.00"/>
        <filter val="2,348.00"/>
        <filter val="2,516.00"/>
        <filter val="6,750.00"/>
        <filter val="2,790.00"/>
        <filter val="2,972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499</v>
      </c>
      <c r="B1" s="2" t="s">
        <v>500</v>
      </c>
      <c r="C1" s="2" t="s">
        <v>501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502</v>
      </c>
      <c r="I1" s="2" t="s">
        <v>503</v>
      </c>
      <c r="J1" s="2" t="s">
        <v>504</v>
      </c>
      <c r="K1" s="2" t="s">
        <v>505</v>
      </c>
      <c r="L1" s="2" t="s">
        <v>506</v>
      </c>
      <c r="M1" s="2" t="s">
        <v>507</v>
      </c>
      <c r="N1" s="2" t="s">
        <v>508</v>
      </c>
      <c r="O1" s="2" t="s">
        <v>509</v>
      </c>
      <c r="P1" s="2" t="s">
        <v>510</v>
      </c>
      <c r="Q1" s="2" t="s">
        <v>511</v>
      </c>
      <c r="R1" s="2" t="s">
        <v>512</v>
      </c>
      <c r="S1" s="2" t="s">
        <v>513</v>
      </c>
      <c r="T1" s="2" t="s">
        <v>514</v>
      </c>
      <c r="U1" s="2" t="s">
        <v>515</v>
      </c>
      <c r="V1" s="2" t="s">
        <v>516</v>
      </c>
    </row>
    <row r="2" s="1" customFormat="1" spans="1:22">
      <c r="A2" s="1" t="s">
        <v>451</v>
      </c>
      <c r="B2" s="1" t="s">
        <v>121</v>
      </c>
      <c r="C2" s="1" t="s">
        <v>452</v>
      </c>
      <c r="D2" s="1" t="s">
        <v>517</v>
      </c>
      <c r="E2" s="1" t="s">
        <v>518</v>
      </c>
      <c r="F2" s="1" t="s">
        <v>121</v>
      </c>
      <c r="G2" s="1" t="s">
        <v>343</v>
      </c>
      <c r="H2" s="1" t="s">
        <v>519</v>
      </c>
      <c r="I2" s="1" t="s">
        <v>520</v>
      </c>
      <c r="J2" s="1" t="s">
        <v>521</v>
      </c>
      <c r="K2" s="1" t="s">
        <v>520</v>
      </c>
      <c r="L2" s="1" t="s">
        <v>520</v>
      </c>
      <c r="M2" s="1" t="s">
        <v>522</v>
      </c>
      <c r="N2" s="1" t="s">
        <v>522</v>
      </c>
      <c r="O2" s="1" t="s">
        <v>523</v>
      </c>
      <c r="P2" s="1" t="s">
        <v>524</v>
      </c>
      <c r="Q2" s="1" t="s">
        <v>525</v>
      </c>
      <c r="R2" s="1" t="s">
        <v>526</v>
      </c>
      <c r="S2" s="1" t="s">
        <v>73</v>
      </c>
      <c r="T2" s="1" t="s">
        <v>527</v>
      </c>
      <c r="U2" s="1" t="s">
        <v>528</v>
      </c>
      <c r="V2" s="1" t="s">
        <v>529</v>
      </c>
    </row>
    <row r="3" s="1" customFormat="1" spans="1:22">
      <c r="A3" s="1" t="s">
        <v>458</v>
      </c>
      <c r="B3" s="1" t="s">
        <v>283</v>
      </c>
      <c r="C3" s="1" t="s">
        <v>459</v>
      </c>
      <c r="D3" s="1" t="s">
        <v>461</v>
      </c>
      <c r="E3" s="1" t="s">
        <v>530</v>
      </c>
      <c r="F3" s="1" t="s">
        <v>121</v>
      </c>
      <c r="G3" s="1" t="s">
        <v>343</v>
      </c>
      <c r="H3" s="1" t="s">
        <v>519</v>
      </c>
      <c r="I3" s="1" t="s">
        <v>531</v>
      </c>
      <c r="J3" s="1" t="s">
        <v>521</v>
      </c>
      <c r="K3" s="1" t="s">
        <v>531</v>
      </c>
      <c r="L3" s="1" t="s">
        <v>531</v>
      </c>
      <c r="M3" s="1" t="s">
        <v>522</v>
      </c>
      <c r="N3" s="1" t="s">
        <v>522</v>
      </c>
      <c r="O3" s="1" t="s">
        <v>523</v>
      </c>
      <c r="P3" s="1" t="s">
        <v>524</v>
      </c>
      <c r="Q3" s="1" t="s">
        <v>525</v>
      </c>
      <c r="R3" s="1" t="s">
        <v>532</v>
      </c>
      <c r="S3" s="1" t="s">
        <v>73</v>
      </c>
      <c r="T3" s="1" t="s">
        <v>527</v>
      </c>
      <c r="U3" s="1" t="s">
        <v>533</v>
      </c>
      <c r="V3" s="1" t="s">
        <v>534</v>
      </c>
    </row>
    <row r="4" s="1" customFormat="1" spans="1:22">
      <c r="A4" s="1" t="s">
        <v>385</v>
      </c>
      <c r="B4" s="1" t="s">
        <v>283</v>
      </c>
      <c r="C4" s="1" t="s">
        <v>386</v>
      </c>
      <c r="D4" s="1" t="s">
        <v>388</v>
      </c>
      <c r="E4" s="1" t="s">
        <v>535</v>
      </c>
      <c r="F4" s="1" t="s">
        <v>283</v>
      </c>
      <c r="G4" s="1" t="s">
        <v>121</v>
      </c>
      <c r="H4" s="1" t="s">
        <v>519</v>
      </c>
      <c r="I4" s="1" t="s">
        <v>536</v>
      </c>
      <c r="J4" s="1" t="s">
        <v>521</v>
      </c>
      <c r="K4" s="1" t="s">
        <v>536</v>
      </c>
      <c r="L4" s="1" t="s">
        <v>536</v>
      </c>
      <c r="M4" s="1" t="s">
        <v>522</v>
      </c>
      <c r="N4" s="1" t="s">
        <v>522</v>
      </c>
      <c r="O4" s="1" t="s">
        <v>523</v>
      </c>
      <c r="P4" s="1" t="s">
        <v>524</v>
      </c>
      <c r="Q4" s="1" t="s">
        <v>525</v>
      </c>
      <c r="R4" s="1" t="s">
        <v>537</v>
      </c>
      <c r="S4" s="1" t="s">
        <v>73</v>
      </c>
      <c r="T4" s="1" t="s">
        <v>527</v>
      </c>
      <c r="U4" s="1" t="s">
        <v>533</v>
      </c>
      <c r="V4" s="1" t="s">
        <v>534</v>
      </c>
    </row>
    <row r="5" s="1" customFormat="1" spans="1:22">
      <c r="A5" s="1" t="s">
        <v>376</v>
      </c>
      <c r="B5" s="1" t="s">
        <v>210</v>
      </c>
      <c r="C5" s="1" t="s">
        <v>377</v>
      </c>
      <c r="D5" s="1" t="s">
        <v>379</v>
      </c>
      <c r="E5" s="1" t="s">
        <v>538</v>
      </c>
      <c r="F5" s="1" t="s">
        <v>283</v>
      </c>
      <c r="G5" s="1" t="s">
        <v>121</v>
      </c>
      <c r="H5" s="1" t="s">
        <v>519</v>
      </c>
      <c r="I5" s="1" t="s">
        <v>539</v>
      </c>
      <c r="J5" s="1" t="s">
        <v>521</v>
      </c>
      <c r="K5" s="1" t="s">
        <v>539</v>
      </c>
      <c r="L5" s="1" t="s">
        <v>539</v>
      </c>
      <c r="M5" s="1" t="s">
        <v>522</v>
      </c>
      <c r="N5" s="1" t="s">
        <v>522</v>
      </c>
      <c r="O5" s="1" t="s">
        <v>523</v>
      </c>
      <c r="P5" s="1" t="s">
        <v>524</v>
      </c>
      <c r="Q5" s="1" t="s">
        <v>525</v>
      </c>
      <c r="R5" s="1" t="s">
        <v>540</v>
      </c>
      <c r="S5" s="1" t="s">
        <v>73</v>
      </c>
      <c r="T5" s="1" t="s">
        <v>527</v>
      </c>
      <c r="U5" s="1" t="s">
        <v>533</v>
      </c>
      <c r="V5" s="1" t="s">
        <v>529</v>
      </c>
    </row>
    <row r="6" s="1" customFormat="1" spans="1:22">
      <c r="A6" s="1" t="s">
        <v>337</v>
      </c>
      <c r="B6" s="1" t="s">
        <v>101</v>
      </c>
      <c r="C6" s="1" t="s">
        <v>338</v>
      </c>
      <c r="D6" s="1" t="s">
        <v>541</v>
      </c>
      <c r="E6" s="1" t="s">
        <v>542</v>
      </c>
      <c r="F6" s="1" t="s">
        <v>210</v>
      </c>
      <c r="G6" s="1" t="s">
        <v>313</v>
      </c>
      <c r="H6" s="1" t="s">
        <v>519</v>
      </c>
      <c r="I6" s="1" t="s">
        <v>543</v>
      </c>
      <c r="J6" s="1" t="s">
        <v>521</v>
      </c>
      <c r="K6" s="1" t="s">
        <v>543</v>
      </c>
      <c r="L6" s="1" t="s">
        <v>543</v>
      </c>
      <c r="M6" s="1" t="s">
        <v>522</v>
      </c>
      <c r="N6" s="1" t="s">
        <v>522</v>
      </c>
      <c r="O6" s="1" t="s">
        <v>523</v>
      </c>
      <c r="P6" s="1" t="s">
        <v>524</v>
      </c>
      <c r="Q6" s="1" t="s">
        <v>525</v>
      </c>
      <c r="R6" s="1" t="s">
        <v>544</v>
      </c>
      <c r="S6" s="1" t="s">
        <v>73</v>
      </c>
      <c r="T6" s="1" t="s">
        <v>527</v>
      </c>
      <c r="U6" s="1" t="s">
        <v>528</v>
      </c>
      <c r="V6" s="1" t="s">
        <v>529</v>
      </c>
    </row>
    <row r="7" s="1" customFormat="1" spans="1:22">
      <c r="A7" s="1" t="s">
        <v>440</v>
      </c>
      <c r="B7" s="1" t="s">
        <v>101</v>
      </c>
      <c r="C7" s="1" t="s">
        <v>441</v>
      </c>
      <c r="D7" s="1" t="s">
        <v>545</v>
      </c>
      <c r="E7" s="1" t="s">
        <v>546</v>
      </c>
      <c r="F7" s="1" t="s">
        <v>121</v>
      </c>
      <c r="G7" s="1" t="s">
        <v>343</v>
      </c>
      <c r="H7" s="1" t="s">
        <v>519</v>
      </c>
      <c r="I7" s="1" t="s">
        <v>547</v>
      </c>
      <c r="J7" s="1" t="s">
        <v>521</v>
      </c>
      <c r="K7" s="1" t="s">
        <v>547</v>
      </c>
      <c r="L7" s="1" t="s">
        <v>547</v>
      </c>
      <c r="M7" s="1" t="s">
        <v>522</v>
      </c>
      <c r="N7" s="1" t="s">
        <v>522</v>
      </c>
      <c r="O7" s="1" t="s">
        <v>523</v>
      </c>
      <c r="P7" s="1" t="s">
        <v>524</v>
      </c>
      <c r="Q7" s="1" t="s">
        <v>525</v>
      </c>
      <c r="R7" s="1" t="s">
        <v>548</v>
      </c>
      <c r="S7" s="1" t="s">
        <v>73</v>
      </c>
      <c r="T7" s="1" t="s">
        <v>527</v>
      </c>
      <c r="U7" s="1" t="s">
        <v>528</v>
      </c>
      <c r="V7" s="1" t="s">
        <v>529</v>
      </c>
    </row>
    <row r="8" s="1" customFormat="1" spans="1:22">
      <c r="A8" s="1" t="s">
        <v>252</v>
      </c>
      <c r="B8" s="1" t="s">
        <v>101</v>
      </c>
      <c r="C8" s="1" t="s">
        <v>253</v>
      </c>
      <c r="D8" s="1" t="s">
        <v>549</v>
      </c>
      <c r="E8" s="1" t="s">
        <v>550</v>
      </c>
      <c r="F8" s="1" t="s">
        <v>101</v>
      </c>
      <c r="G8" s="1" t="s">
        <v>210</v>
      </c>
      <c r="H8" s="1" t="s">
        <v>519</v>
      </c>
      <c r="I8" s="1" t="s">
        <v>551</v>
      </c>
      <c r="J8" s="1" t="s">
        <v>521</v>
      </c>
      <c r="K8" s="1" t="s">
        <v>551</v>
      </c>
      <c r="L8" s="1" t="s">
        <v>551</v>
      </c>
      <c r="M8" s="1" t="s">
        <v>522</v>
      </c>
      <c r="N8" s="1" t="s">
        <v>522</v>
      </c>
      <c r="O8" s="1" t="s">
        <v>523</v>
      </c>
      <c r="P8" s="1" t="s">
        <v>524</v>
      </c>
      <c r="Q8" s="1" t="s">
        <v>525</v>
      </c>
      <c r="R8" s="1" t="s">
        <v>552</v>
      </c>
      <c r="S8" s="1" t="s">
        <v>73</v>
      </c>
      <c r="T8" s="1" t="s">
        <v>527</v>
      </c>
      <c r="U8" s="1" t="s">
        <v>528</v>
      </c>
      <c r="V8" s="1" t="s">
        <v>529</v>
      </c>
    </row>
    <row r="9" s="1" customFormat="1" spans="1:22">
      <c r="A9" s="1" t="s">
        <v>434</v>
      </c>
      <c r="B9" s="1" t="s">
        <v>81</v>
      </c>
      <c r="C9" s="1" t="s">
        <v>435</v>
      </c>
      <c r="D9" s="1" t="s">
        <v>545</v>
      </c>
      <c r="E9" s="1" t="s">
        <v>553</v>
      </c>
      <c r="F9" s="1" t="s">
        <v>121</v>
      </c>
      <c r="G9" s="1" t="s">
        <v>343</v>
      </c>
      <c r="H9" s="1" t="s">
        <v>519</v>
      </c>
      <c r="I9" s="1" t="s">
        <v>554</v>
      </c>
      <c r="J9" s="1" t="s">
        <v>521</v>
      </c>
      <c r="K9" s="1" t="s">
        <v>554</v>
      </c>
      <c r="L9" s="1" t="s">
        <v>554</v>
      </c>
      <c r="M9" s="1" t="s">
        <v>522</v>
      </c>
      <c r="N9" s="1" t="s">
        <v>522</v>
      </c>
      <c r="O9" s="1" t="s">
        <v>523</v>
      </c>
      <c r="P9" s="1" t="s">
        <v>524</v>
      </c>
      <c r="Q9" s="1" t="s">
        <v>525</v>
      </c>
      <c r="R9" s="1" t="s">
        <v>555</v>
      </c>
      <c r="S9" s="1" t="s">
        <v>73</v>
      </c>
      <c r="T9" s="1" t="s">
        <v>527</v>
      </c>
      <c r="U9" s="1" t="s">
        <v>528</v>
      </c>
      <c r="V9" s="1" t="s">
        <v>529</v>
      </c>
    </row>
    <row r="10" s="1" customFormat="1" spans="1:22">
      <c r="A10" s="1" t="s">
        <v>445</v>
      </c>
      <c r="B10" s="1" t="s">
        <v>81</v>
      </c>
      <c r="C10" s="1" t="s">
        <v>446</v>
      </c>
      <c r="D10" s="1" t="s">
        <v>556</v>
      </c>
      <c r="E10" s="1" t="s">
        <v>557</v>
      </c>
      <c r="F10" s="1" t="s">
        <v>283</v>
      </c>
      <c r="G10" s="1" t="s">
        <v>343</v>
      </c>
      <c r="H10" s="1" t="s">
        <v>519</v>
      </c>
      <c r="I10" s="1" t="s">
        <v>558</v>
      </c>
      <c r="J10" s="1" t="s">
        <v>521</v>
      </c>
      <c r="K10" s="1" t="s">
        <v>558</v>
      </c>
      <c r="L10" s="1" t="s">
        <v>558</v>
      </c>
      <c r="M10" s="1" t="s">
        <v>522</v>
      </c>
      <c r="N10" s="1" t="s">
        <v>522</v>
      </c>
      <c r="O10" s="1" t="s">
        <v>523</v>
      </c>
      <c r="P10" s="1" t="s">
        <v>524</v>
      </c>
      <c r="Q10" s="1" t="s">
        <v>525</v>
      </c>
      <c r="R10" s="1" t="s">
        <v>559</v>
      </c>
      <c r="S10" s="1" t="s">
        <v>73</v>
      </c>
      <c r="T10" s="1" t="s">
        <v>527</v>
      </c>
      <c r="U10" s="1" t="s">
        <v>528</v>
      </c>
      <c r="V10" s="1" t="s">
        <v>529</v>
      </c>
    </row>
    <row r="11" s="1" customFormat="1" spans="1:22">
      <c r="A11" s="1" t="s">
        <v>246</v>
      </c>
      <c r="B11" s="1" t="s">
        <v>81</v>
      </c>
      <c r="C11" s="1" t="s">
        <v>247</v>
      </c>
      <c r="D11" s="1" t="s">
        <v>541</v>
      </c>
      <c r="E11" s="1" t="s">
        <v>560</v>
      </c>
      <c r="F11" s="1" t="s">
        <v>101</v>
      </c>
      <c r="G11" s="1" t="s">
        <v>210</v>
      </c>
      <c r="H11" s="1" t="s">
        <v>519</v>
      </c>
      <c r="I11" s="1" t="s">
        <v>561</v>
      </c>
      <c r="J11" s="1" t="s">
        <v>521</v>
      </c>
      <c r="K11" s="1" t="s">
        <v>561</v>
      </c>
      <c r="L11" s="1" t="s">
        <v>561</v>
      </c>
      <c r="M11" s="1" t="s">
        <v>522</v>
      </c>
      <c r="N11" s="1" t="s">
        <v>522</v>
      </c>
      <c r="O11" s="1" t="s">
        <v>523</v>
      </c>
      <c r="P11" s="1" t="s">
        <v>524</v>
      </c>
      <c r="Q11" s="1" t="s">
        <v>525</v>
      </c>
      <c r="R11" s="1" t="s">
        <v>562</v>
      </c>
      <c r="S11" s="1" t="s">
        <v>73</v>
      </c>
      <c r="T11" s="1" t="s">
        <v>527</v>
      </c>
      <c r="U11" s="1" t="s">
        <v>528</v>
      </c>
      <c r="V11" s="1" t="s">
        <v>529</v>
      </c>
    </row>
    <row r="12" s="1" customFormat="1" spans="1:22">
      <c r="A12" s="1" t="s">
        <v>295</v>
      </c>
      <c r="B12" s="1" t="s">
        <v>110</v>
      </c>
      <c r="C12" s="1" t="s">
        <v>296</v>
      </c>
      <c r="D12" s="1" t="s">
        <v>541</v>
      </c>
      <c r="E12" s="1" t="s">
        <v>563</v>
      </c>
      <c r="F12" s="1" t="s">
        <v>101</v>
      </c>
      <c r="G12" s="1" t="s">
        <v>283</v>
      </c>
      <c r="H12" s="1" t="s">
        <v>519</v>
      </c>
      <c r="I12" s="1" t="s">
        <v>543</v>
      </c>
      <c r="J12" s="1" t="s">
        <v>521</v>
      </c>
      <c r="K12" s="1" t="s">
        <v>543</v>
      </c>
      <c r="L12" s="1" t="s">
        <v>543</v>
      </c>
      <c r="M12" s="1" t="s">
        <v>522</v>
      </c>
      <c r="N12" s="1" t="s">
        <v>522</v>
      </c>
      <c r="O12" s="1" t="s">
        <v>523</v>
      </c>
      <c r="P12" s="1" t="s">
        <v>524</v>
      </c>
      <c r="Q12" s="1" t="s">
        <v>525</v>
      </c>
      <c r="R12" s="1" t="s">
        <v>564</v>
      </c>
      <c r="S12" s="1" t="s">
        <v>73</v>
      </c>
      <c r="T12" s="1" t="s">
        <v>527</v>
      </c>
      <c r="U12" s="1" t="s">
        <v>528</v>
      </c>
      <c r="V12" s="1" t="s">
        <v>529</v>
      </c>
    </row>
    <row r="13" s="1" customFormat="1" spans="1:22">
      <c r="A13" s="1" t="s">
        <v>328</v>
      </c>
      <c r="B13" s="1" t="s">
        <v>110</v>
      </c>
      <c r="C13" s="1" t="s">
        <v>329</v>
      </c>
      <c r="D13" s="1" t="s">
        <v>331</v>
      </c>
      <c r="E13" s="1" t="s">
        <v>565</v>
      </c>
      <c r="F13" s="1" t="s">
        <v>81</v>
      </c>
      <c r="G13" s="1" t="s">
        <v>313</v>
      </c>
      <c r="H13" s="1" t="s">
        <v>519</v>
      </c>
      <c r="I13" s="1" t="s">
        <v>566</v>
      </c>
      <c r="J13" s="1" t="s">
        <v>521</v>
      </c>
      <c r="K13" s="1" t="s">
        <v>566</v>
      </c>
      <c r="L13" s="1" t="s">
        <v>566</v>
      </c>
      <c r="M13" s="1" t="s">
        <v>522</v>
      </c>
      <c r="N13" s="1" t="s">
        <v>522</v>
      </c>
      <c r="O13" s="1" t="s">
        <v>523</v>
      </c>
      <c r="P13" s="1" t="s">
        <v>524</v>
      </c>
      <c r="Q13" s="1" t="s">
        <v>525</v>
      </c>
      <c r="R13" s="1" t="s">
        <v>567</v>
      </c>
      <c r="S13" s="1" t="s">
        <v>73</v>
      </c>
      <c r="T13" s="1" t="s">
        <v>527</v>
      </c>
      <c r="U13" s="1" t="s">
        <v>533</v>
      </c>
      <c r="V13" s="1" t="s">
        <v>529</v>
      </c>
    </row>
    <row r="14" s="1" customFormat="1" spans="1:22">
      <c r="A14" s="1" t="s">
        <v>215</v>
      </c>
      <c r="B14" s="1" t="s">
        <v>110</v>
      </c>
      <c r="C14" s="1" t="s">
        <v>216</v>
      </c>
      <c r="D14" s="1" t="s">
        <v>208</v>
      </c>
      <c r="E14" s="1" t="s">
        <v>568</v>
      </c>
      <c r="F14" s="1" t="s">
        <v>101</v>
      </c>
      <c r="G14" s="1" t="s">
        <v>210</v>
      </c>
      <c r="H14" s="1" t="s">
        <v>519</v>
      </c>
      <c r="I14" s="1" t="s">
        <v>569</v>
      </c>
      <c r="J14" s="1" t="s">
        <v>521</v>
      </c>
      <c r="K14" s="1" t="s">
        <v>569</v>
      </c>
      <c r="L14" s="1" t="s">
        <v>569</v>
      </c>
      <c r="M14" s="1" t="s">
        <v>522</v>
      </c>
      <c r="N14" s="1" t="s">
        <v>522</v>
      </c>
      <c r="O14" s="1" t="s">
        <v>523</v>
      </c>
      <c r="P14" s="1" t="s">
        <v>524</v>
      </c>
      <c r="Q14" s="1" t="s">
        <v>525</v>
      </c>
      <c r="R14" s="1" t="s">
        <v>570</v>
      </c>
      <c r="S14" s="1" t="s">
        <v>73</v>
      </c>
      <c r="T14" s="1" t="s">
        <v>527</v>
      </c>
      <c r="U14" s="1" t="s">
        <v>528</v>
      </c>
      <c r="V14" s="1" t="s">
        <v>534</v>
      </c>
    </row>
    <row r="15" s="1" customFormat="1" spans="1:22">
      <c r="A15" s="1" t="s">
        <v>170</v>
      </c>
      <c r="B15" s="1" t="s">
        <v>80</v>
      </c>
      <c r="C15" s="1" t="s">
        <v>171</v>
      </c>
      <c r="D15" s="1" t="s">
        <v>173</v>
      </c>
      <c r="E15" s="1" t="s">
        <v>571</v>
      </c>
      <c r="F15" s="1" t="s">
        <v>81</v>
      </c>
      <c r="G15" s="1" t="s">
        <v>101</v>
      </c>
      <c r="H15" s="1" t="s">
        <v>519</v>
      </c>
      <c r="I15" s="1" t="s">
        <v>572</v>
      </c>
      <c r="J15" s="1" t="s">
        <v>521</v>
      </c>
      <c r="K15" s="1" t="s">
        <v>572</v>
      </c>
      <c r="L15" s="1" t="s">
        <v>572</v>
      </c>
      <c r="M15" s="1" t="s">
        <v>522</v>
      </c>
      <c r="N15" s="1" t="s">
        <v>522</v>
      </c>
      <c r="O15" s="1" t="s">
        <v>523</v>
      </c>
      <c r="P15" s="1" t="s">
        <v>524</v>
      </c>
      <c r="Q15" s="1" t="s">
        <v>525</v>
      </c>
      <c r="R15" s="1" t="s">
        <v>573</v>
      </c>
      <c r="S15" s="1" t="s">
        <v>73</v>
      </c>
      <c r="T15" s="1" t="s">
        <v>527</v>
      </c>
      <c r="U15" s="1" t="s">
        <v>528</v>
      </c>
      <c r="V15" s="1" t="s">
        <v>529</v>
      </c>
    </row>
    <row r="16" s="1" customFormat="1" spans="1:22">
      <c r="A16" s="1" t="s">
        <v>205</v>
      </c>
      <c r="B16" s="1" t="s">
        <v>80</v>
      </c>
      <c r="C16" s="1" t="s">
        <v>206</v>
      </c>
      <c r="D16" s="1" t="s">
        <v>208</v>
      </c>
      <c r="E16" s="1" t="s">
        <v>574</v>
      </c>
      <c r="F16" s="1" t="s">
        <v>101</v>
      </c>
      <c r="G16" s="1" t="s">
        <v>210</v>
      </c>
      <c r="H16" s="1" t="s">
        <v>519</v>
      </c>
      <c r="I16" s="1" t="s">
        <v>575</v>
      </c>
      <c r="J16" s="1" t="s">
        <v>521</v>
      </c>
      <c r="K16" s="1" t="s">
        <v>575</v>
      </c>
      <c r="L16" s="1" t="s">
        <v>575</v>
      </c>
      <c r="M16" s="1" t="s">
        <v>522</v>
      </c>
      <c r="N16" s="1" t="s">
        <v>522</v>
      </c>
      <c r="O16" s="1" t="s">
        <v>523</v>
      </c>
      <c r="P16" s="1" t="s">
        <v>524</v>
      </c>
      <c r="Q16" s="1" t="s">
        <v>525</v>
      </c>
      <c r="R16" s="1" t="s">
        <v>576</v>
      </c>
      <c r="S16" s="1" t="s">
        <v>73</v>
      </c>
      <c r="T16" s="1" t="s">
        <v>527</v>
      </c>
      <c r="U16" s="1" t="s">
        <v>528</v>
      </c>
      <c r="V16" s="1" t="s">
        <v>534</v>
      </c>
    </row>
    <row r="17" s="1" customFormat="1" spans="1:22">
      <c r="A17" s="1" t="s">
        <v>179</v>
      </c>
      <c r="B17" s="1" t="s">
        <v>80</v>
      </c>
      <c r="C17" s="1" t="s">
        <v>180</v>
      </c>
      <c r="D17" s="1" t="s">
        <v>577</v>
      </c>
      <c r="E17" s="1" t="s">
        <v>578</v>
      </c>
      <c r="F17" s="1" t="s">
        <v>110</v>
      </c>
      <c r="G17" s="1" t="s">
        <v>101</v>
      </c>
      <c r="H17" s="1" t="s">
        <v>519</v>
      </c>
      <c r="I17" s="1" t="s">
        <v>579</v>
      </c>
      <c r="J17" s="1" t="s">
        <v>521</v>
      </c>
      <c r="K17" s="1" t="s">
        <v>579</v>
      </c>
      <c r="L17" s="1" t="s">
        <v>579</v>
      </c>
      <c r="M17" s="1" t="s">
        <v>522</v>
      </c>
      <c r="N17" s="1" t="s">
        <v>522</v>
      </c>
      <c r="O17" s="1" t="s">
        <v>523</v>
      </c>
      <c r="P17" s="1" t="s">
        <v>524</v>
      </c>
      <c r="Q17" s="1" t="s">
        <v>525</v>
      </c>
      <c r="R17" s="1" t="s">
        <v>580</v>
      </c>
      <c r="S17" s="1" t="s">
        <v>73</v>
      </c>
      <c r="T17" s="1" t="s">
        <v>527</v>
      </c>
      <c r="U17" s="1" t="s">
        <v>528</v>
      </c>
      <c r="V17" s="1" t="s">
        <v>529</v>
      </c>
    </row>
    <row r="18" s="1" customFormat="1" spans="1:22">
      <c r="A18" s="1" t="s">
        <v>87</v>
      </c>
      <c r="B18" s="1" t="s">
        <v>80</v>
      </c>
      <c r="C18" s="1" t="s">
        <v>88</v>
      </c>
      <c r="D18" s="1" t="s">
        <v>581</v>
      </c>
      <c r="E18" s="1" t="s">
        <v>582</v>
      </c>
      <c r="F18" s="1" t="s">
        <v>80</v>
      </c>
      <c r="G18" s="1" t="s">
        <v>81</v>
      </c>
      <c r="H18" s="1" t="s">
        <v>519</v>
      </c>
      <c r="I18" s="1" t="s">
        <v>583</v>
      </c>
      <c r="J18" s="1" t="s">
        <v>521</v>
      </c>
      <c r="K18" s="1" t="s">
        <v>583</v>
      </c>
      <c r="L18" s="1" t="s">
        <v>583</v>
      </c>
      <c r="M18" s="1" t="s">
        <v>522</v>
      </c>
      <c r="N18" s="1" t="s">
        <v>522</v>
      </c>
      <c r="O18" s="1" t="s">
        <v>523</v>
      </c>
      <c r="P18" s="1" t="s">
        <v>524</v>
      </c>
      <c r="Q18" s="1" t="s">
        <v>525</v>
      </c>
      <c r="R18" s="1" t="s">
        <v>584</v>
      </c>
      <c r="S18" s="1" t="s">
        <v>73</v>
      </c>
      <c r="T18" s="1" t="s">
        <v>527</v>
      </c>
      <c r="U18" s="1" t="s">
        <v>528</v>
      </c>
      <c r="V18" s="1" t="s">
        <v>529</v>
      </c>
    </row>
    <row r="19" s="1" customFormat="1" spans="1:22">
      <c r="A19" s="1" t="s">
        <v>288</v>
      </c>
      <c r="B19" s="1" t="s">
        <v>80</v>
      </c>
      <c r="C19" s="1" t="s">
        <v>289</v>
      </c>
      <c r="D19" s="1" t="s">
        <v>577</v>
      </c>
      <c r="E19" s="1" t="s">
        <v>585</v>
      </c>
      <c r="F19" s="1" t="s">
        <v>210</v>
      </c>
      <c r="G19" s="1" t="s">
        <v>283</v>
      </c>
      <c r="H19" s="1" t="s">
        <v>519</v>
      </c>
      <c r="I19" s="1" t="s">
        <v>586</v>
      </c>
      <c r="J19" s="1" t="s">
        <v>521</v>
      </c>
      <c r="K19" s="1" t="s">
        <v>586</v>
      </c>
      <c r="L19" s="1" t="s">
        <v>586</v>
      </c>
      <c r="M19" s="1" t="s">
        <v>522</v>
      </c>
      <c r="N19" s="1" t="s">
        <v>522</v>
      </c>
      <c r="O19" s="1" t="s">
        <v>523</v>
      </c>
      <c r="P19" s="1" t="s">
        <v>524</v>
      </c>
      <c r="Q19" s="1" t="s">
        <v>525</v>
      </c>
      <c r="R19" s="1" t="s">
        <v>587</v>
      </c>
      <c r="S19" s="1" t="s">
        <v>73</v>
      </c>
      <c r="T19" s="1" t="s">
        <v>527</v>
      </c>
      <c r="U19" s="1" t="s">
        <v>528</v>
      </c>
      <c r="V19" s="1" t="s">
        <v>529</v>
      </c>
    </row>
    <row r="20" s="1" customFormat="1" spans="1:22">
      <c r="A20" s="1" t="s">
        <v>186</v>
      </c>
      <c r="B20" s="1" t="s">
        <v>141</v>
      </c>
      <c r="C20" s="1" t="s">
        <v>187</v>
      </c>
      <c r="D20" s="1" t="s">
        <v>189</v>
      </c>
      <c r="E20" s="1" t="s">
        <v>588</v>
      </c>
      <c r="F20" s="1" t="s">
        <v>80</v>
      </c>
      <c r="G20" s="1" t="s">
        <v>101</v>
      </c>
      <c r="H20" s="1" t="s">
        <v>519</v>
      </c>
      <c r="I20" s="1" t="s">
        <v>589</v>
      </c>
      <c r="J20" s="1" t="s">
        <v>521</v>
      </c>
      <c r="K20" s="1" t="s">
        <v>589</v>
      </c>
      <c r="L20" s="1" t="s">
        <v>589</v>
      </c>
      <c r="M20" s="1" t="s">
        <v>522</v>
      </c>
      <c r="N20" s="1" t="s">
        <v>522</v>
      </c>
      <c r="O20" s="1" t="s">
        <v>523</v>
      </c>
      <c r="P20" s="1" t="s">
        <v>524</v>
      </c>
      <c r="Q20" s="1" t="s">
        <v>525</v>
      </c>
      <c r="R20" s="1" t="s">
        <v>590</v>
      </c>
      <c r="S20" s="1" t="s">
        <v>73</v>
      </c>
      <c r="T20" s="1" t="s">
        <v>527</v>
      </c>
      <c r="U20" s="1" t="s">
        <v>528</v>
      </c>
      <c r="V20" s="1" t="s">
        <v>591</v>
      </c>
    </row>
    <row r="21" s="1" customFormat="1" spans="1:22">
      <c r="A21" s="1" t="s">
        <v>237</v>
      </c>
      <c r="B21" s="1" t="s">
        <v>141</v>
      </c>
      <c r="C21" s="1" t="s">
        <v>238</v>
      </c>
      <c r="D21" s="1" t="s">
        <v>541</v>
      </c>
      <c r="E21" s="1" t="s">
        <v>592</v>
      </c>
      <c r="F21" s="1" t="s">
        <v>110</v>
      </c>
      <c r="G21" s="1" t="s">
        <v>210</v>
      </c>
      <c r="H21" s="1" t="s">
        <v>519</v>
      </c>
      <c r="I21" s="1" t="s">
        <v>593</v>
      </c>
      <c r="J21" s="1" t="s">
        <v>521</v>
      </c>
      <c r="K21" s="1" t="s">
        <v>593</v>
      </c>
      <c r="L21" s="1" t="s">
        <v>593</v>
      </c>
      <c r="M21" s="1" t="s">
        <v>522</v>
      </c>
      <c r="N21" s="1" t="s">
        <v>522</v>
      </c>
      <c r="O21" s="1" t="s">
        <v>523</v>
      </c>
      <c r="P21" s="1" t="s">
        <v>524</v>
      </c>
      <c r="Q21" s="1" t="s">
        <v>525</v>
      </c>
      <c r="R21" s="1" t="s">
        <v>594</v>
      </c>
      <c r="S21" s="1" t="s">
        <v>73</v>
      </c>
      <c r="T21" s="1" t="s">
        <v>527</v>
      </c>
      <c r="U21" s="1" t="s">
        <v>528</v>
      </c>
      <c r="V21" s="1" t="s">
        <v>529</v>
      </c>
    </row>
    <row r="22" s="1" customFormat="1" spans="1:22">
      <c r="A22" s="1" t="s">
        <v>401</v>
      </c>
      <c r="B22" s="1" t="s">
        <v>141</v>
      </c>
      <c r="C22" s="1" t="s">
        <v>402</v>
      </c>
      <c r="D22" s="1" t="s">
        <v>595</v>
      </c>
      <c r="E22" s="1" t="s">
        <v>596</v>
      </c>
      <c r="F22" s="1" t="s">
        <v>313</v>
      </c>
      <c r="G22" s="1" t="s">
        <v>343</v>
      </c>
      <c r="H22" s="1" t="s">
        <v>519</v>
      </c>
      <c r="I22" s="1" t="s">
        <v>597</v>
      </c>
      <c r="J22" s="1" t="s">
        <v>521</v>
      </c>
      <c r="K22" s="1" t="s">
        <v>597</v>
      </c>
      <c r="L22" s="1" t="s">
        <v>597</v>
      </c>
      <c r="M22" s="1" t="s">
        <v>522</v>
      </c>
      <c r="N22" s="1" t="s">
        <v>522</v>
      </c>
      <c r="O22" s="1" t="s">
        <v>523</v>
      </c>
      <c r="P22" s="1" t="s">
        <v>524</v>
      </c>
      <c r="Q22" s="1" t="s">
        <v>525</v>
      </c>
      <c r="R22" s="1" t="s">
        <v>598</v>
      </c>
      <c r="S22" s="1" t="s">
        <v>73</v>
      </c>
      <c r="T22" s="1" t="s">
        <v>527</v>
      </c>
      <c r="U22" s="1" t="s">
        <v>528</v>
      </c>
      <c r="V22" s="1" t="s">
        <v>591</v>
      </c>
    </row>
    <row r="23" s="1" customFormat="1" spans="1:22">
      <c r="A23" s="1" t="s">
        <v>420</v>
      </c>
      <c r="B23" s="1" t="s">
        <v>141</v>
      </c>
      <c r="C23" s="1" t="s">
        <v>421</v>
      </c>
      <c r="D23" s="1" t="s">
        <v>577</v>
      </c>
      <c r="E23" s="1" t="s">
        <v>599</v>
      </c>
      <c r="F23" s="1" t="s">
        <v>283</v>
      </c>
      <c r="G23" s="1" t="s">
        <v>343</v>
      </c>
      <c r="H23" s="1" t="s">
        <v>519</v>
      </c>
      <c r="I23" s="1" t="s">
        <v>600</v>
      </c>
      <c r="J23" s="1" t="s">
        <v>521</v>
      </c>
      <c r="K23" s="1" t="s">
        <v>600</v>
      </c>
      <c r="L23" s="1" t="s">
        <v>600</v>
      </c>
      <c r="M23" s="1" t="s">
        <v>522</v>
      </c>
      <c r="N23" s="1" t="s">
        <v>522</v>
      </c>
      <c r="O23" s="1" t="s">
        <v>523</v>
      </c>
      <c r="P23" s="1" t="s">
        <v>524</v>
      </c>
      <c r="Q23" s="1" t="s">
        <v>525</v>
      </c>
      <c r="R23" s="1" t="s">
        <v>601</v>
      </c>
      <c r="S23" s="1" t="s">
        <v>73</v>
      </c>
      <c r="T23" s="1" t="s">
        <v>527</v>
      </c>
      <c r="U23" s="1" t="s">
        <v>528</v>
      </c>
      <c r="V23" s="1" t="s">
        <v>529</v>
      </c>
    </row>
    <row r="24" s="1" customFormat="1" spans="1:22">
      <c r="A24" s="1" t="s">
        <v>218</v>
      </c>
      <c r="B24" s="1" t="s">
        <v>141</v>
      </c>
      <c r="C24" s="1" t="s">
        <v>219</v>
      </c>
      <c r="D24" s="1" t="s">
        <v>602</v>
      </c>
      <c r="E24" s="1" t="s">
        <v>603</v>
      </c>
      <c r="F24" s="1" t="s">
        <v>101</v>
      </c>
      <c r="G24" s="1" t="s">
        <v>210</v>
      </c>
      <c r="H24" s="1" t="s">
        <v>519</v>
      </c>
      <c r="I24" s="1" t="s">
        <v>604</v>
      </c>
      <c r="J24" s="1" t="s">
        <v>521</v>
      </c>
      <c r="K24" s="1" t="s">
        <v>604</v>
      </c>
      <c r="L24" s="1" t="s">
        <v>604</v>
      </c>
      <c r="M24" s="1" t="s">
        <v>522</v>
      </c>
      <c r="N24" s="1" t="s">
        <v>522</v>
      </c>
      <c r="O24" s="1" t="s">
        <v>523</v>
      </c>
      <c r="P24" s="1" t="s">
        <v>524</v>
      </c>
      <c r="Q24" s="1" t="s">
        <v>525</v>
      </c>
      <c r="R24" s="1" t="s">
        <v>605</v>
      </c>
      <c r="S24" s="1" t="s">
        <v>73</v>
      </c>
      <c r="T24" s="1" t="s">
        <v>527</v>
      </c>
      <c r="U24" s="1" t="s">
        <v>528</v>
      </c>
      <c r="V24" s="1" t="s">
        <v>529</v>
      </c>
    </row>
    <row r="25" s="1" customFormat="1" spans="1:22">
      <c r="A25" s="1" t="s">
        <v>163</v>
      </c>
      <c r="B25" s="1" t="s">
        <v>166</v>
      </c>
      <c r="C25" s="1" t="s">
        <v>164</v>
      </c>
      <c r="D25" s="1" t="s">
        <v>577</v>
      </c>
      <c r="E25" s="1" t="s">
        <v>606</v>
      </c>
      <c r="F25" s="1" t="s">
        <v>110</v>
      </c>
      <c r="G25" s="1" t="s">
        <v>101</v>
      </c>
      <c r="H25" s="1" t="s">
        <v>519</v>
      </c>
      <c r="I25" s="1" t="s">
        <v>607</v>
      </c>
      <c r="J25" s="1" t="s">
        <v>521</v>
      </c>
      <c r="K25" s="1" t="s">
        <v>607</v>
      </c>
      <c r="L25" s="1" t="s">
        <v>607</v>
      </c>
      <c r="M25" s="1" t="s">
        <v>522</v>
      </c>
      <c r="N25" s="1" t="s">
        <v>522</v>
      </c>
      <c r="O25" s="1" t="s">
        <v>523</v>
      </c>
      <c r="P25" s="1" t="s">
        <v>524</v>
      </c>
      <c r="Q25" s="1" t="s">
        <v>525</v>
      </c>
      <c r="R25" s="1" t="s">
        <v>608</v>
      </c>
      <c r="S25" s="1" t="s">
        <v>73</v>
      </c>
      <c r="T25" s="1" t="s">
        <v>527</v>
      </c>
      <c r="U25" s="1" t="s">
        <v>528</v>
      </c>
      <c r="V25" s="1" t="s">
        <v>529</v>
      </c>
    </row>
    <row r="26" s="1" customFormat="1" spans="1:22">
      <c r="A26" s="1" t="s">
        <v>227</v>
      </c>
      <c r="B26" s="1" t="s">
        <v>232</v>
      </c>
      <c r="C26" s="1" t="s">
        <v>228</v>
      </c>
      <c r="D26" s="1" t="s">
        <v>609</v>
      </c>
      <c r="E26" s="1" t="s">
        <v>610</v>
      </c>
      <c r="F26" s="1" t="s">
        <v>81</v>
      </c>
      <c r="G26" s="1" t="s">
        <v>210</v>
      </c>
      <c r="H26" s="1" t="s">
        <v>519</v>
      </c>
      <c r="I26" s="1" t="s">
        <v>611</v>
      </c>
      <c r="J26" s="1" t="s">
        <v>521</v>
      </c>
      <c r="K26" s="1" t="s">
        <v>611</v>
      </c>
      <c r="L26" s="1" t="s">
        <v>611</v>
      </c>
      <c r="M26" s="1" t="s">
        <v>522</v>
      </c>
      <c r="N26" s="1" t="s">
        <v>522</v>
      </c>
      <c r="O26" s="1" t="s">
        <v>523</v>
      </c>
      <c r="P26" s="1" t="s">
        <v>524</v>
      </c>
      <c r="Q26" s="1" t="s">
        <v>525</v>
      </c>
      <c r="R26" s="1" t="s">
        <v>612</v>
      </c>
      <c r="S26" s="1" t="s">
        <v>73</v>
      </c>
      <c r="T26" s="1" t="s">
        <v>527</v>
      </c>
      <c r="U26" s="1" t="s">
        <v>528</v>
      </c>
      <c r="V26" s="1" t="s">
        <v>529</v>
      </c>
    </row>
    <row r="27" s="1" customFormat="1" spans="1:22">
      <c r="A27" s="1" t="s">
        <v>427</v>
      </c>
      <c r="B27" s="1" t="s">
        <v>372</v>
      </c>
      <c r="C27" s="1" t="s">
        <v>428</v>
      </c>
      <c r="D27" s="1" t="s">
        <v>577</v>
      </c>
      <c r="E27" s="1" t="s">
        <v>613</v>
      </c>
      <c r="F27" s="1" t="s">
        <v>283</v>
      </c>
      <c r="G27" s="1" t="s">
        <v>343</v>
      </c>
      <c r="H27" s="1" t="s">
        <v>519</v>
      </c>
      <c r="I27" s="1" t="s">
        <v>614</v>
      </c>
      <c r="J27" s="1" t="s">
        <v>521</v>
      </c>
      <c r="K27" s="1" t="s">
        <v>614</v>
      </c>
      <c r="L27" s="1" t="s">
        <v>614</v>
      </c>
      <c r="M27" s="1" t="s">
        <v>522</v>
      </c>
      <c r="N27" s="1" t="s">
        <v>522</v>
      </c>
      <c r="O27" s="1" t="s">
        <v>523</v>
      </c>
      <c r="P27" s="1" t="s">
        <v>524</v>
      </c>
      <c r="Q27" s="1" t="s">
        <v>525</v>
      </c>
      <c r="R27" s="1" t="s">
        <v>615</v>
      </c>
      <c r="S27" s="1" t="s">
        <v>73</v>
      </c>
      <c r="T27" s="1" t="s">
        <v>527</v>
      </c>
      <c r="U27" s="1" t="s">
        <v>528</v>
      </c>
      <c r="V27" s="1" t="s">
        <v>529</v>
      </c>
    </row>
    <row r="28" s="1" customFormat="1" spans="1:22">
      <c r="A28" s="1" t="s">
        <v>369</v>
      </c>
      <c r="B28" s="1" t="s">
        <v>372</v>
      </c>
      <c r="C28" s="1" t="s">
        <v>370</v>
      </c>
      <c r="D28" s="1" t="s">
        <v>545</v>
      </c>
      <c r="E28" s="1" t="s">
        <v>616</v>
      </c>
      <c r="F28" s="1" t="s">
        <v>210</v>
      </c>
      <c r="G28" s="1" t="s">
        <v>121</v>
      </c>
      <c r="H28" s="1" t="s">
        <v>519</v>
      </c>
      <c r="I28" s="1" t="s">
        <v>617</v>
      </c>
      <c r="J28" s="1" t="s">
        <v>521</v>
      </c>
      <c r="K28" s="1" t="s">
        <v>617</v>
      </c>
      <c r="L28" s="1" t="s">
        <v>617</v>
      </c>
      <c r="M28" s="1" t="s">
        <v>522</v>
      </c>
      <c r="N28" s="1" t="s">
        <v>522</v>
      </c>
      <c r="O28" s="1" t="s">
        <v>523</v>
      </c>
      <c r="P28" s="1" t="s">
        <v>524</v>
      </c>
      <c r="Q28" s="1" t="s">
        <v>525</v>
      </c>
      <c r="R28" s="1" t="s">
        <v>618</v>
      </c>
      <c r="S28" s="1" t="s">
        <v>73</v>
      </c>
      <c r="T28" s="1" t="s">
        <v>527</v>
      </c>
      <c r="U28" s="1" t="s">
        <v>528</v>
      </c>
      <c r="V28" s="1" t="s">
        <v>529</v>
      </c>
    </row>
    <row r="29" s="1" customFormat="1" spans="1:22">
      <c r="A29" s="1" t="s">
        <v>277</v>
      </c>
      <c r="B29" s="1" t="s">
        <v>282</v>
      </c>
      <c r="C29" s="1" t="s">
        <v>278</v>
      </c>
      <c r="D29" s="1" t="s">
        <v>556</v>
      </c>
      <c r="E29" s="1" t="s">
        <v>619</v>
      </c>
      <c r="F29" s="1" t="s">
        <v>81</v>
      </c>
      <c r="G29" s="1" t="s">
        <v>283</v>
      </c>
      <c r="H29" s="1" t="s">
        <v>519</v>
      </c>
      <c r="I29" s="1" t="s">
        <v>620</v>
      </c>
      <c r="J29" s="1" t="s">
        <v>521</v>
      </c>
      <c r="K29" s="1" t="s">
        <v>620</v>
      </c>
      <c r="L29" s="1" t="s">
        <v>620</v>
      </c>
      <c r="M29" s="1" t="s">
        <v>522</v>
      </c>
      <c r="N29" s="1" t="s">
        <v>522</v>
      </c>
      <c r="O29" s="1" t="s">
        <v>523</v>
      </c>
      <c r="P29" s="1" t="s">
        <v>524</v>
      </c>
      <c r="Q29" s="1" t="s">
        <v>525</v>
      </c>
      <c r="R29" s="1" t="s">
        <v>621</v>
      </c>
      <c r="S29" s="1" t="s">
        <v>73</v>
      </c>
      <c r="T29" s="1" t="s">
        <v>527</v>
      </c>
      <c r="U29" s="1" t="s">
        <v>528</v>
      </c>
      <c r="V29" s="1" t="s">
        <v>529</v>
      </c>
    </row>
    <row r="30" s="1" customFormat="1" spans="1:22">
      <c r="A30" s="1" t="s">
        <v>70</v>
      </c>
      <c r="B30" s="1" t="s">
        <v>79</v>
      </c>
      <c r="C30" s="1" t="s">
        <v>71</v>
      </c>
      <c r="D30" s="1" t="s">
        <v>622</v>
      </c>
      <c r="E30" s="1" t="s">
        <v>623</v>
      </c>
      <c r="F30" s="1" t="s">
        <v>80</v>
      </c>
      <c r="G30" s="1" t="s">
        <v>81</v>
      </c>
      <c r="H30" s="1" t="s">
        <v>519</v>
      </c>
      <c r="I30" s="1" t="s">
        <v>569</v>
      </c>
      <c r="J30" s="1" t="s">
        <v>521</v>
      </c>
      <c r="K30" s="1" t="s">
        <v>569</v>
      </c>
      <c r="L30" s="1" t="s">
        <v>569</v>
      </c>
      <c r="M30" s="1" t="s">
        <v>522</v>
      </c>
      <c r="N30" s="1" t="s">
        <v>522</v>
      </c>
      <c r="O30" s="1" t="s">
        <v>523</v>
      </c>
      <c r="P30" s="1" t="s">
        <v>524</v>
      </c>
      <c r="Q30" s="1" t="s">
        <v>525</v>
      </c>
      <c r="R30" s="1" t="s">
        <v>624</v>
      </c>
      <c r="S30" s="1" t="s">
        <v>73</v>
      </c>
      <c r="T30" s="1" t="s">
        <v>527</v>
      </c>
      <c r="U30" s="1" t="s">
        <v>528</v>
      </c>
      <c r="V30" s="1" t="s">
        <v>529</v>
      </c>
    </row>
    <row r="31" s="1" customFormat="1" spans="1:22">
      <c r="A31" s="1" t="s">
        <v>153</v>
      </c>
      <c r="B31" s="1" t="s">
        <v>158</v>
      </c>
      <c r="C31" s="1" t="s">
        <v>154</v>
      </c>
      <c r="D31" s="1" t="s">
        <v>156</v>
      </c>
      <c r="E31" s="1" t="s">
        <v>625</v>
      </c>
      <c r="F31" s="1" t="s">
        <v>141</v>
      </c>
      <c r="G31" s="1" t="s">
        <v>101</v>
      </c>
      <c r="H31" s="1" t="s">
        <v>519</v>
      </c>
      <c r="I31" s="1" t="s">
        <v>626</v>
      </c>
      <c r="J31" s="1" t="s">
        <v>521</v>
      </c>
      <c r="K31" s="1" t="s">
        <v>626</v>
      </c>
      <c r="L31" s="1" t="s">
        <v>626</v>
      </c>
      <c r="M31" s="1" t="s">
        <v>522</v>
      </c>
      <c r="N31" s="1" t="s">
        <v>522</v>
      </c>
      <c r="O31" s="1" t="s">
        <v>523</v>
      </c>
      <c r="P31" s="1" t="s">
        <v>524</v>
      </c>
      <c r="Q31" s="1" t="s">
        <v>525</v>
      </c>
      <c r="R31" s="1" t="s">
        <v>627</v>
      </c>
      <c r="S31" s="1" t="s">
        <v>73</v>
      </c>
      <c r="T31" s="1" t="s">
        <v>527</v>
      </c>
      <c r="U31" s="1" t="s">
        <v>528</v>
      </c>
      <c r="V31" s="1" t="s">
        <v>529</v>
      </c>
    </row>
    <row r="32" s="1" customFormat="1" spans="1:22">
      <c r="A32" s="1" t="s">
        <v>318</v>
      </c>
      <c r="B32" s="1" t="s">
        <v>323</v>
      </c>
      <c r="C32" s="1" t="s">
        <v>319</v>
      </c>
      <c r="D32" s="1" t="s">
        <v>628</v>
      </c>
      <c r="E32" s="1" t="s">
        <v>629</v>
      </c>
      <c r="F32" s="1" t="s">
        <v>210</v>
      </c>
      <c r="G32" s="1" t="s">
        <v>313</v>
      </c>
      <c r="H32" s="1" t="s">
        <v>519</v>
      </c>
      <c r="I32" s="1" t="s">
        <v>630</v>
      </c>
      <c r="J32" s="1" t="s">
        <v>521</v>
      </c>
      <c r="K32" s="1" t="s">
        <v>630</v>
      </c>
      <c r="L32" s="1" t="s">
        <v>630</v>
      </c>
      <c r="M32" s="1" t="s">
        <v>522</v>
      </c>
      <c r="N32" s="1" t="s">
        <v>522</v>
      </c>
      <c r="O32" s="1" t="s">
        <v>523</v>
      </c>
      <c r="P32" s="1" t="s">
        <v>524</v>
      </c>
      <c r="Q32" s="1" t="s">
        <v>525</v>
      </c>
      <c r="R32" s="1" t="s">
        <v>631</v>
      </c>
      <c r="S32" s="1" t="s">
        <v>73</v>
      </c>
      <c r="T32" s="1" t="s">
        <v>527</v>
      </c>
      <c r="U32" s="1" t="s">
        <v>528</v>
      </c>
      <c r="V32" s="1" t="s">
        <v>529</v>
      </c>
    </row>
    <row r="33" s="1" customFormat="1" spans="1:22">
      <c r="A33" s="1" t="s">
        <v>410</v>
      </c>
      <c r="B33" s="1" t="s">
        <v>415</v>
      </c>
      <c r="C33" s="1" t="s">
        <v>411</v>
      </c>
      <c r="D33" s="1" t="s">
        <v>632</v>
      </c>
      <c r="E33" s="1" t="s">
        <v>633</v>
      </c>
      <c r="F33" s="1" t="s">
        <v>313</v>
      </c>
      <c r="G33" s="1" t="s">
        <v>343</v>
      </c>
      <c r="H33" s="1" t="s">
        <v>519</v>
      </c>
      <c r="I33" s="1" t="s">
        <v>634</v>
      </c>
      <c r="J33" s="1" t="s">
        <v>521</v>
      </c>
      <c r="K33" s="1" t="s">
        <v>634</v>
      </c>
      <c r="L33" s="1" t="s">
        <v>634</v>
      </c>
      <c r="M33" s="1" t="s">
        <v>522</v>
      </c>
      <c r="N33" s="1" t="s">
        <v>522</v>
      </c>
      <c r="O33" s="1" t="s">
        <v>523</v>
      </c>
      <c r="P33" s="1" t="s">
        <v>524</v>
      </c>
      <c r="Q33" s="1" t="s">
        <v>525</v>
      </c>
      <c r="R33" s="1" t="s">
        <v>635</v>
      </c>
      <c r="S33" s="1" t="s">
        <v>73</v>
      </c>
      <c r="T33" s="1" t="s">
        <v>527</v>
      </c>
      <c r="U33" s="1" t="s">
        <v>528</v>
      </c>
      <c r="V33" s="1" t="s">
        <v>529</v>
      </c>
    </row>
    <row r="34" s="1" customFormat="1" spans="1:22">
      <c r="A34" s="1" t="s">
        <v>307</v>
      </c>
      <c r="B34" s="1" t="s">
        <v>312</v>
      </c>
      <c r="C34" s="1" t="s">
        <v>308</v>
      </c>
      <c r="D34" s="1" t="s">
        <v>310</v>
      </c>
      <c r="E34" s="1" t="s">
        <v>636</v>
      </c>
      <c r="F34" s="1" t="s">
        <v>210</v>
      </c>
      <c r="G34" s="1" t="s">
        <v>313</v>
      </c>
      <c r="H34" s="1" t="s">
        <v>519</v>
      </c>
      <c r="I34" s="1" t="s">
        <v>637</v>
      </c>
      <c r="J34" s="1" t="s">
        <v>521</v>
      </c>
      <c r="K34" s="1" t="s">
        <v>637</v>
      </c>
      <c r="L34" s="1" t="s">
        <v>637</v>
      </c>
      <c r="M34" s="1" t="s">
        <v>522</v>
      </c>
      <c r="N34" s="1" t="s">
        <v>522</v>
      </c>
      <c r="O34" s="1" t="s">
        <v>523</v>
      </c>
      <c r="P34" s="1" t="s">
        <v>524</v>
      </c>
      <c r="Q34" s="1" t="s">
        <v>525</v>
      </c>
      <c r="R34" s="1" t="s">
        <v>638</v>
      </c>
      <c r="S34" s="1" t="s">
        <v>73</v>
      </c>
      <c r="T34" s="1" t="s">
        <v>527</v>
      </c>
      <c r="U34" s="1" t="s">
        <v>528</v>
      </c>
      <c r="V34" s="1" t="s">
        <v>529</v>
      </c>
    </row>
    <row r="35" s="1" customFormat="1" spans="1:22">
      <c r="A35" s="1" t="s">
        <v>146</v>
      </c>
      <c r="B35" s="1" t="s">
        <v>149</v>
      </c>
      <c r="C35" s="1" t="s">
        <v>147</v>
      </c>
      <c r="D35" s="1" t="s">
        <v>639</v>
      </c>
      <c r="E35" s="1" t="s">
        <v>640</v>
      </c>
      <c r="F35" s="1" t="s">
        <v>80</v>
      </c>
      <c r="G35" s="1" t="s">
        <v>101</v>
      </c>
      <c r="H35" s="1" t="s">
        <v>519</v>
      </c>
      <c r="I35" s="1" t="s">
        <v>641</v>
      </c>
      <c r="J35" s="1" t="s">
        <v>521</v>
      </c>
      <c r="K35" s="1" t="s">
        <v>641</v>
      </c>
      <c r="L35" s="1" t="s">
        <v>641</v>
      </c>
      <c r="M35" s="1" t="s">
        <v>522</v>
      </c>
      <c r="N35" s="1" t="s">
        <v>522</v>
      </c>
      <c r="O35" s="1" t="s">
        <v>523</v>
      </c>
      <c r="P35" s="1" t="s">
        <v>524</v>
      </c>
      <c r="Q35" s="1" t="s">
        <v>525</v>
      </c>
      <c r="R35" s="1" t="s">
        <v>642</v>
      </c>
      <c r="S35" s="1" t="s">
        <v>73</v>
      </c>
      <c r="T35" s="1" t="s">
        <v>527</v>
      </c>
      <c r="U35" s="1" t="s">
        <v>528</v>
      </c>
      <c r="V35" s="1" t="s">
        <v>529</v>
      </c>
    </row>
    <row r="36" s="1" customFormat="1" spans="1:22">
      <c r="A36" s="1" t="s">
        <v>135</v>
      </c>
      <c r="B36" s="1" t="s">
        <v>140</v>
      </c>
      <c r="C36" s="1" t="s">
        <v>136</v>
      </c>
      <c r="D36" s="1" t="s">
        <v>643</v>
      </c>
      <c r="E36" s="1" t="s">
        <v>644</v>
      </c>
      <c r="F36" s="1" t="s">
        <v>141</v>
      </c>
      <c r="G36" s="1" t="s">
        <v>101</v>
      </c>
      <c r="H36" s="1" t="s">
        <v>519</v>
      </c>
      <c r="I36" s="1" t="s">
        <v>645</v>
      </c>
      <c r="J36" s="1" t="s">
        <v>521</v>
      </c>
      <c r="K36" s="1" t="s">
        <v>645</v>
      </c>
      <c r="L36" s="1" t="s">
        <v>645</v>
      </c>
      <c r="M36" s="1" t="s">
        <v>522</v>
      </c>
      <c r="N36" s="1" t="s">
        <v>522</v>
      </c>
      <c r="O36" s="1" t="s">
        <v>523</v>
      </c>
      <c r="P36" s="1" t="s">
        <v>524</v>
      </c>
      <c r="Q36" s="1" t="s">
        <v>525</v>
      </c>
      <c r="R36" s="1" t="s">
        <v>646</v>
      </c>
      <c r="S36" s="1" t="s">
        <v>73</v>
      </c>
      <c r="T36" s="1" t="s">
        <v>527</v>
      </c>
      <c r="U36" s="1" t="s">
        <v>528</v>
      </c>
      <c r="V36" s="1" t="s">
        <v>529</v>
      </c>
    </row>
    <row r="37" s="1" customFormat="1" spans="1:22">
      <c r="A37" s="1" t="s">
        <v>362</v>
      </c>
      <c r="B37" s="1" t="s">
        <v>365</v>
      </c>
      <c r="C37" s="1" t="s">
        <v>363</v>
      </c>
      <c r="D37" s="1" t="s">
        <v>643</v>
      </c>
      <c r="E37" s="1" t="s">
        <v>647</v>
      </c>
      <c r="F37" s="1" t="s">
        <v>210</v>
      </c>
      <c r="G37" s="1" t="s">
        <v>121</v>
      </c>
      <c r="H37" s="1" t="s">
        <v>519</v>
      </c>
      <c r="I37" s="1" t="s">
        <v>648</v>
      </c>
      <c r="J37" s="1" t="s">
        <v>521</v>
      </c>
      <c r="K37" s="1" t="s">
        <v>648</v>
      </c>
      <c r="L37" s="1" t="s">
        <v>648</v>
      </c>
      <c r="M37" s="1" t="s">
        <v>522</v>
      </c>
      <c r="N37" s="1" t="s">
        <v>522</v>
      </c>
      <c r="O37" s="1" t="s">
        <v>523</v>
      </c>
      <c r="P37" s="1" t="s">
        <v>524</v>
      </c>
      <c r="Q37" s="1" t="s">
        <v>525</v>
      </c>
      <c r="R37" s="1" t="s">
        <v>649</v>
      </c>
      <c r="S37" s="1" t="s">
        <v>73</v>
      </c>
      <c r="T37" s="1" t="s">
        <v>527</v>
      </c>
      <c r="U37" s="1" t="s">
        <v>528</v>
      </c>
      <c r="V37" s="1" t="s">
        <v>529</v>
      </c>
    </row>
    <row r="38" s="1" customFormat="1" spans="1:22">
      <c r="A38" s="1" t="s">
        <v>126</v>
      </c>
      <c r="B38" s="1" t="s">
        <v>130</v>
      </c>
      <c r="C38" s="1" t="s">
        <v>127</v>
      </c>
      <c r="D38" s="1" t="s">
        <v>639</v>
      </c>
      <c r="E38" s="1" t="s">
        <v>650</v>
      </c>
      <c r="F38" s="1" t="s">
        <v>110</v>
      </c>
      <c r="G38" s="1" t="s">
        <v>101</v>
      </c>
      <c r="H38" s="1" t="s">
        <v>519</v>
      </c>
      <c r="I38" s="1" t="s">
        <v>651</v>
      </c>
      <c r="J38" s="1" t="s">
        <v>521</v>
      </c>
      <c r="K38" s="1" t="s">
        <v>651</v>
      </c>
      <c r="L38" s="1" t="s">
        <v>651</v>
      </c>
      <c r="M38" s="1" t="s">
        <v>522</v>
      </c>
      <c r="N38" s="1" t="s">
        <v>522</v>
      </c>
      <c r="O38" s="1" t="s">
        <v>523</v>
      </c>
      <c r="P38" s="1" t="s">
        <v>524</v>
      </c>
      <c r="Q38" s="1" t="s">
        <v>525</v>
      </c>
      <c r="R38" s="1" t="s">
        <v>652</v>
      </c>
      <c r="S38" s="1" t="s">
        <v>73</v>
      </c>
      <c r="T38" s="1" t="s">
        <v>527</v>
      </c>
      <c r="U38" s="1" t="s">
        <v>528</v>
      </c>
      <c r="V38" s="1" t="s">
        <v>529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2023-02-07T03:08:40Z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262A4CABA5094CB88D00E35BF9573F2B</vt:lpwstr>
  </property>
</Properties>
</file>