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<sst xmlns="http://schemas.openxmlformats.org/spreadsheetml/2006/main" count="507" uniqueCount="240">
  <si>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</si>
  <si>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</si>
  <si>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</si>
  <si>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</si>
  <si>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</si>
  <si>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</si>
  <si>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</si>
  <si>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</si>
  <si>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</si>
  <si>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</si>
  <si>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</si>
  <si>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</si>
  <si>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</si>
  <si>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</si>
  <si>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</si>
  <si>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</si>
  <si>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</si>
  <si>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</si>
  <si>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</si>
  <si>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</si>
  <si>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</si>
  <si>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</si>
  <si>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</si>
  <si>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</si>
  <si>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</si>
  <si>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21211032226	</t>
  </si>
  <si>
    <t>Ctrip</t>
  </si>
  <si>
    <t>正常</t>
  </si>
  <si>
    <t>[曼谷]曼谷拉查丹利中心酒店  (SHA Plus+)(Grande Centre Point Hotel Ratchadamri Bangkok  (SHA Plus+))(40721624)</t>
  </si>
  <si>
    <t>豪华套房（经典高级套房）&lt;2人入住&gt;&lt;不退款&gt;</t>
  </si>
  <si>
    <t>USD</t>
  </si>
  <si>
    <t>YEUNG/KAWING,NG/GAHEI</t>
  </si>
  <si>
    <t>CA5326230208USD</t>
  </si>
  <si>
    <t>未提现</t>
  </si>
  <si>
    <t>携程开票</t>
  </si>
  <si>
    <t xml:space="preserve">2712239	</t>
  </si>
  <si>
    <t xml:space="preserve">EXP-2019050388	</t>
  </si>
  <si>
    <t xml:space="preserve">21721958339	</t>
  </si>
  <si>
    <t>[民丹岛]民丹岛悦梿(Cassia Bintan)(44800780)</t>
  </si>
  <si>
    <t>一卧室双床公寓&lt;2人入住&gt;&lt;不退款&gt;</t>
  </si>
  <si>
    <t>KANG/KYOUNGLIM,KANG/HYEONSEUNG</t>
  </si>
  <si>
    <t xml:space="preserve">2777731	</t>
  </si>
  <si>
    <t xml:space="preserve">33436247	</t>
  </si>
  <si>
    <t xml:space="preserve">21741958649	</t>
  </si>
  <si>
    <t>[希登梅多斯]The Welk by Vacation Club Rentals(40018981)</t>
  </si>
  <si>
    <t>1卧绿色套房别墅&lt;2人入住&gt;&lt;不退款&gt;</t>
  </si>
  <si>
    <t>Koblosh/Joy</t>
  </si>
  <si>
    <t xml:space="preserve">2782468	</t>
  </si>
  <si>
    <t xml:space="preserve">119844814	</t>
  </si>
  <si>
    <t xml:space="preserve">999222028362403	</t>
  </si>
  <si>
    <t>[首尔]三井酒店(Hotel Samjung)(37236514)</t>
  </si>
  <si>
    <t>标准双床房&lt;2人入住&gt;&lt;不退款&gt;</t>
  </si>
  <si>
    <t>YOO/JIHYUN,YOO/JIHYUN</t>
  </si>
  <si>
    <t xml:space="preserve">2909389	</t>
  </si>
  <si>
    <t xml:space="preserve">22031412	</t>
  </si>
  <si>
    <t xml:space="preserve">999222144838677	</t>
  </si>
  <si>
    <t>[班达楠榜]阿斯顿楠榜城市酒店(ASTON Lampung City Hotel)(40740696)</t>
  </si>
  <si>
    <t>高级房&lt;2人入住&gt;&lt;不退款&gt;</t>
  </si>
  <si>
    <t>Sekartaji/Hesty</t>
  </si>
  <si>
    <t xml:space="preserve">	</t>
  </si>
  <si>
    <t xml:space="preserve">130956	</t>
  </si>
  <si>
    <t xml:space="preserve">999222283243348	</t>
  </si>
  <si>
    <t>[曼谷]曼谷廊曼机场阿玛瑞酒店(Amari Don Muang Airport Bangkok)(37214923)</t>
  </si>
  <si>
    <t>豪华双床房&lt;2人入住&gt;&lt;不退款&gt;&lt;早餐&gt;</t>
  </si>
  <si>
    <t>SUNSUY/TUSSAMALEE</t>
  </si>
  <si>
    <t xml:space="preserve">2965574	</t>
  </si>
  <si>
    <t xml:space="preserve">999222436373567	</t>
  </si>
  <si>
    <t>[普吉岛]奈涵度假村(政府卫生认证)(The Nai Harn(SHA Extra Plus))(40718848)</t>
  </si>
  <si>
    <t>至尊海洋景房&lt;2人入住&gt;&lt;不退款&gt;&lt;早餐&gt;</t>
  </si>
  <si>
    <t>YANG/ZHIJUN,ZHOU/YUANYUAN,LIU/CHENGCHANG,ZHU/XIAOJING</t>
  </si>
  <si>
    <t xml:space="preserve">2991169	</t>
  </si>
  <si>
    <t xml:space="preserve">999222456848153	</t>
  </si>
  <si>
    <t>[东雅加达]雅加达迷你公园奥克伍德酒店及公寓(Oakwood Hotel &amp; Apartments Taman Mini Jakarta)(39036561)</t>
  </si>
  <si>
    <t>Gintings/Imanuel Antopri Romanto</t>
  </si>
  <si>
    <t xml:space="preserve">2994031	</t>
  </si>
  <si>
    <t xml:space="preserve">RZ-1449010723	</t>
  </si>
  <si>
    <t xml:space="preserve">999222463105014	</t>
  </si>
  <si>
    <t>[巴黎]巴黎拿破仑酒店(Hôtel Napoleon Paris)(44690086)</t>
  </si>
  <si>
    <t>ELSAYED/MARWA MOHAMED</t>
  </si>
  <si>
    <t xml:space="preserve">2994840	</t>
  </si>
  <si>
    <t xml:space="preserve">27006SE028006	</t>
  </si>
  <si>
    <t xml:space="preserve">999222466545470	</t>
  </si>
  <si>
    <t>[吉隆坡]吉隆坡维雅酒店(VE Hotel &amp; Residence)(37209687)</t>
  </si>
  <si>
    <t>豪华房&lt;2人入住&gt;&lt;不退款&gt;&lt;早餐&gt;</t>
  </si>
  <si>
    <t>men hoer/Chan,men hoer/Chan</t>
  </si>
  <si>
    <t xml:space="preserve">2995196	</t>
  </si>
  <si>
    <t xml:space="preserve">999222467357589	</t>
  </si>
  <si>
    <t>[曼谷]UHG娜娜阿尔特酒店(Alt Hotel Nana by UHG)(37201821)</t>
  </si>
  <si>
    <t>阿尔特高级房&lt;2人入住&gt;&lt;不退款&gt;</t>
  </si>
  <si>
    <t>Parker/Julianne</t>
  </si>
  <si>
    <t xml:space="preserve">2995312	</t>
  </si>
  <si>
    <t xml:space="preserve">999222492092476	</t>
  </si>
  <si>
    <t>[阿方索]双湖酒店(Twin Lakes Hotel)(39610350)</t>
  </si>
  <si>
    <t>高级房（大床或双床）&lt;2人入住&gt;&lt;不退款&gt;&lt;早餐&gt;</t>
  </si>
  <si>
    <t>Copioso/Allan Dave,Copioso/Allan Dave</t>
  </si>
  <si>
    <t xml:space="preserve">2998915	</t>
  </si>
  <si>
    <t xml:space="preserve">30915	</t>
  </si>
  <si>
    <t xml:space="preserve">999222493056091	</t>
  </si>
  <si>
    <t>[乔治市]槟城乔治敦图恩酒店(Tune Hotel Georgetown Penang)(39035338)</t>
  </si>
  <si>
    <t>城景双人床房&lt;2人入住&gt;&lt;不退款&gt;</t>
  </si>
  <si>
    <t>M./Cynthia</t>
  </si>
  <si>
    <t xml:space="preserve">2999115	</t>
  </si>
  <si>
    <t xml:space="preserve">-1450254928	</t>
  </si>
  <si>
    <t>，</t>
  </si>
  <si>
    <t>A230208110548481</t>
  </si>
  <si>
    <t>A230208110700481</t>
  </si>
  <si>
    <t>USD / HKD 当前参考汇率: 7.84888</t>
  </si>
  <si>
    <t>总计： 2901 USD/
22769.6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</si>
  <si>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</si>
  <si>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</si>
  <si>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</si>
  <si>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</si>
  <si>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</si>
  <si>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</si>
  <si>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</si>
  <si>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</si>
  <si>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</si>
  <si>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</si>
  <si>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</si>
  <si>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</si>
  <si>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</si>
  <si>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</si>
  <si>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</si>
  <si>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</si>
  <si>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</si>
  <si>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</si>
  <si>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</si>
  <si>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2023-02-02</t>
  </si>
  <si>
    <t>2999115</t>
  </si>
  <si>
    <t>槟城市途恩酒店</t>
  </si>
  <si>
    <t>M. Cynthia</t>
  </si>
  <si>
    <t>2023-02-04</t>
  </si>
  <si>
    <t>2023-02-05</t>
  </si>
  <si>
    <t>退房日周结</t>
  </si>
  <si>
    <t>331.23</t>
  </si>
  <si>
    <t>49.00</t>
  </si>
  <si>
    <t>0</t>
  </si>
  <si>
    <t>0.00</t>
  </si>
  <si>
    <t>携程盛景国际直连</t>
  </si>
  <si>
    <t>01.010677</t>
  </si>
  <si>
    <t>2023-02-02 23:03:56</t>
  </si>
  <si>
    <t>否</t>
  </si>
  <si>
    <t>汇智国际旅游发展有限公司</t>
  </si>
  <si>
    <t>直连</t>
  </si>
  <si>
    <t>马来西亚</t>
  </si>
  <si>
    <t>2998915</t>
  </si>
  <si>
    <t>双湖酒店</t>
  </si>
  <si>
    <t>Copioso Allan Dave,Copioso Allan Dave</t>
  </si>
  <si>
    <t>1500.68</t>
  </si>
  <si>
    <t>222.00</t>
  </si>
  <si>
    <t>2023-02-03 16:17:58</t>
  </si>
  <si>
    <t>直采</t>
  </si>
  <si>
    <t>菲律宾</t>
  </si>
  <si>
    <t>2023-02-01</t>
  </si>
  <si>
    <t>2995312</t>
  </si>
  <si>
    <t>UHG娜娜阿尔特酒店</t>
  </si>
  <si>
    <t>Parker Julianne</t>
  </si>
  <si>
    <t>981.85</t>
  </si>
  <si>
    <t>145.00</t>
  </si>
  <si>
    <t>2023-02-01 17:41:01</t>
  </si>
  <si>
    <t>泰国</t>
  </si>
  <si>
    <t>2995196</t>
  </si>
  <si>
    <t>吉隆坡维雅酒店</t>
  </si>
  <si>
    <t>men hoer Chan,men hoer Chan</t>
  </si>
  <si>
    <t>379.20</t>
  </si>
  <si>
    <t>56.00</t>
  </si>
  <si>
    <t>2023-02-01 17:02:04</t>
  </si>
  <si>
    <t>2994840</t>
  </si>
  <si>
    <t>巴黎拿破仑酒店</t>
  </si>
  <si>
    <t>ELSAYED MARWA MOHAMED</t>
  </si>
  <si>
    <t>2485.10</t>
  </si>
  <si>
    <t>367.00</t>
  </si>
  <si>
    <t>2023-02-01 14:18:32</t>
  </si>
  <si>
    <t>法国</t>
  </si>
  <si>
    <t>2023-01-31</t>
  </si>
  <si>
    <t>2994031</t>
  </si>
  <si>
    <t>雅加达迷你公园奥克伍德酒店及公寓</t>
  </si>
  <si>
    <t>Gintings Imanuel Antopri Romanto</t>
  </si>
  <si>
    <t>2023-02-03</t>
  </si>
  <si>
    <t>581.78</t>
  </si>
  <si>
    <t>86.00</t>
  </si>
  <si>
    <t>2023-01-31 23:29:26</t>
  </si>
  <si>
    <t>印度尼西亚</t>
  </si>
  <si>
    <t>2023-01-30</t>
  </si>
  <si>
    <t>2991169</t>
  </si>
  <si>
    <t>普吉岛奈涵度假村</t>
  </si>
  <si>
    <t>YANG ZHIJUN,ZHOU YUANYUAN,LIU CHENGCHANG,ZHU XIAOJING</t>
  </si>
  <si>
    <t>4411.37</t>
  </si>
  <si>
    <t>652.00</t>
  </si>
  <si>
    <t>2023-01-31 11:54:16</t>
  </si>
  <si>
    <t>2023-01-20</t>
  </si>
  <si>
    <t>2965574</t>
  </si>
  <si>
    <t>曼谷廊曼机场阿玛瑞酒店</t>
  </si>
  <si>
    <t>SUNSUY TUSSAMALEE</t>
  </si>
  <si>
    <t>509.69</t>
  </si>
  <si>
    <t>75.00</t>
  </si>
  <si>
    <t>2023-01-20 16:05:05</t>
  </si>
  <si>
    <t>2023-01-10</t>
  </si>
  <si>
    <t>2937369</t>
  </si>
  <si>
    <t>阿斯顿楠榜城市酒店</t>
  </si>
  <si>
    <t>Sekartaji Hesty</t>
  </si>
  <si>
    <t>1520.94</t>
  </si>
  <si>
    <t>224.00</t>
  </si>
  <si>
    <t>2023-01-10 20:53:18</t>
  </si>
  <si>
    <t>2022-12-29</t>
  </si>
  <si>
    <t>2909389</t>
  </si>
  <si>
    <t>首尔三井酒店</t>
  </si>
  <si>
    <t>YOO JIHYUN,YOO JIHYUN</t>
  </si>
  <si>
    <t>853.68</t>
  </si>
  <si>
    <t>122.00</t>
  </si>
  <si>
    <t>2022-12-30 07:51:00</t>
  </si>
  <si>
    <t>韩国</t>
  </si>
  <si>
    <t>999222492092476，</t>
  </si>
  <si>
    <t>2022-12-19</t>
  </si>
  <si>
    <t>2886401</t>
  </si>
  <si>
    <t>Copioso Allan Dave</t>
  </si>
  <si>
    <t>RMB</t>
  </si>
  <si>
    <t>2023-02-03 06:46:11</t>
  </si>
  <si>
    <t>2022-11-08</t>
  </si>
  <si>
    <t>2782468</t>
  </si>
  <si>
    <t>The Welk by Vacation Club Rentals</t>
  </si>
  <si>
    <t>Koblosh Joy</t>
  </si>
  <si>
    <t>3500.06</t>
  </si>
  <si>
    <t>483.00</t>
  </si>
  <si>
    <t>2022-11-08 08:47:38</t>
  </si>
  <si>
    <t>美国</t>
  </si>
  <si>
    <t>2022-11-05</t>
  </si>
  <si>
    <t>2777731</t>
  </si>
  <si>
    <t>民丹岛卡西亚酒店</t>
  </si>
  <si>
    <t>KANG KYOUNGLIM,KANG HYEONSEUNG</t>
  </si>
  <si>
    <t>1340.48</t>
  </si>
  <si>
    <t>186.00</t>
  </si>
  <si>
    <t>2022-11-05 17:41:33</t>
  </si>
  <si>
    <t>2022-09-27</t>
  </si>
  <si>
    <t>2712239</t>
  </si>
  <si>
    <t>曼谷拉查丹利中心酒店  (SHA Plus+)</t>
  </si>
  <si>
    <t>YEUNG KAWING,NG GAHEI</t>
  </si>
  <si>
    <t>1674.69</t>
  </si>
  <si>
    <t>234.00</t>
  </si>
  <si>
    <t>2022-09-27 18:17:15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</si>
</sst>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27</xdr:row>
      <xdr:rowOff>0</xdr:rowOff>
    </xdr:from>
    <xdr:to>
      <xdr:col>14</xdr:col>
      <xdr:colOff>666750</xdr:colOff>
      <xdr:row>56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629150"/>
          <a:ext cx="10629900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44960</v>
      </c>
      <c r="G2" s="6">
        <v>44962</v>
      </c>
      <c r="H2" s="4">
        <v>1</v>
      </c>
      <c r="I2" s="4">
        <v>2</v>
      </c>
      <c r="J2" s="4">
        <v>2</v>
      </c>
      <c r="K2" s="4" t="s">
        <v>30</v>
      </c>
      <c r="L2" s="4">
        <v>234</v>
      </c>
      <c r="M2" s="4">
        <v>234</v>
      </c>
      <c r="N2" s="4" t="s">
        <v>31</v>
      </c>
      <c r="O2" s="4" t="s">
        <v>32</v>
      </c>
      <c r="P2" s="4" t="s">
        <v>33</v>
      </c>
      <c r="Q2" s="4">
        <v>0</v>
      </c>
      <c r="R2" s="7">
        <v>44831</v>
      </c>
      <c r="S2" s="6">
        <v>44965</v>
      </c>
      <c r="T2" s="4" t="s">
        <v>34</v>
      </c>
      <c r="U2" s="4">
        <v>234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44960</v>
      </c>
      <c r="G3" s="6">
        <v>44962</v>
      </c>
      <c r="H3" s="4">
        <v>1</v>
      </c>
      <c r="I3" s="4">
        <v>2</v>
      </c>
      <c r="J3" s="4">
        <v>2</v>
      </c>
      <c r="K3" s="4" t="s">
        <v>30</v>
      </c>
      <c r="L3" s="4">
        <v>186</v>
      </c>
      <c r="M3" s="4">
        <v>186</v>
      </c>
      <c r="N3" s="4" t="s">
        <v>40</v>
      </c>
      <c r="O3" s="4" t="s">
        <v>32</v>
      </c>
      <c r="P3" s="4" t="s">
        <v>33</v>
      </c>
      <c r="Q3" s="4">
        <v>0</v>
      </c>
      <c r="R3" s="7">
        <v>44870</v>
      </c>
      <c r="S3" s="6">
        <v>44965</v>
      </c>
      <c r="T3" s="4" t="s">
        <v>34</v>
      </c>
      <c r="U3" s="4">
        <v>186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44960</v>
      </c>
      <c r="G4" s="6">
        <v>44962</v>
      </c>
      <c r="H4" s="4">
        <v>1</v>
      </c>
      <c r="I4" s="4">
        <v>2</v>
      </c>
      <c r="J4" s="4">
        <v>2</v>
      </c>
      <c r="K4" s="4" t="s">
        <v>30</v>
      </c>
      <c r="L4" s="4">
        <v>483</v>
      </c>
      <c r="M4" s="4">
        <v>483</v>
      </c>
      <c r="N4" s="4" t="s">
        <v>46</v>
      </c>
      <c r="O4" s="4" t="s">
        <v>32</v>
      </c>
      <c r="P4" s="4" t="s">
        <v>33</v>
      </c>
      <c r="Q4" s="4">
        <v>0</v>
      </c>
      <c r="R4" s="7">
        <v>44873</v>
      </c>
      <c r="S4" s="6">
        <v>44965</v>
      </c>
      <c r="T4" s="4" t="s">
        <v>34</v>
      </c>
      <c r="U4" s="4">
        <v>483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44961</v>
      </c>
      <c r="G5" s="6">
        <v>44962</v>
      </c>
      <c r="H5" s="4">
        <v>1</v>
      </c>
      <c r="I5" s="4">
        <v>1</v>
      </c>
      <c r="J5" s="4">
        <v>1</v>
      </c>
      <c r="K5" s="4" t="s">
        <v>30</v>
      </c>
      <c r="L5" s="4">
        <v>122</v>
      </c>
      <c r="M5" s="4">
        <v>122</v>
      </c>
      <c r="N5" s="4" t="s">
        <v>52</v>
      </c>
      <c r="O5" s="4" t="s">
        <v>32</v>
      </c>
      <c r="P5" s="4" t="s">
        <v>33</v>
      </c>
      <c r="Q5" s="4">
        <v>0</v>
      </c>
      <c r="R5" s="7">
        <v>44924</v>
      </c>
      <c r="S5" s="6">
        <v>44965</v>
      </c>
      <c r="T5" s="4" t="s">
        <v>34</v>
      </c>
      <c r="U5" s="4">
        <v>122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44960</v>
      </c>
      <c r="G6" s="6">
        <v>44962</v>
      </c>
      <c r="H6" s="4">
        <v>4</v>
      </c>
      <c r="I6" s="4">
        <v>2</v>
      </c>
      <c r="J6" s="4">
        <v>8</v>
      </c>
      <c r="K6" s="4" t="s">
        <v>30</v>
      </c>
      <c r="L6" s="4">
        <v>224</v>
      </c>
      <c r="M6" s="4">
        <v>224</v>
      </c>
      <c r="N6" s="4" t="s">
        <v>58</v>
      </c>
      <c r="O6" s="4" t="s">
        <v>32</v>
      </c>
      <c r="P6" s="4" t="s">
        <v>33</v>
      </c>
      <c r="Q6" s="4">
        <v>0</v>
      </c>
      <c r="R6" s="7">
        <v>44936</v>
      </c>
      <c r="S6" s="6">
        <v>44965</v>
      </c>
      <c r="T6" s="4" t="s">
        <v>34</v>
      </c>
      <c r="U6" s="4">
        <v>224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44961</v>
      </c>
      <c r="G7" s="6">
        <v>44962</v>
      </c>
      <c r="H7" s="4">
        <v>1</v>
      </c>
      <c r="I7" s="4">
        <v>1</v>
      </c>
      <c r="J7" s="4">
        <v>1</v>
      </c>
      <c r="K7" s="4" t="s">
        <v>30</v>
      </c>
      <c r="L7" s="4">
        <v>75</v>
      </c>
      <c r="M7" s="4">
        <v>75</v>
      </c>
      <c r="N7" s="4" t="s">
        <v>64</v>
      </c>
      <c r="O7" s="4" t="s">
        <v>32</v>
      </c>
      <c r="P7" s="4" t="s">
        <v>33</v>
      </c>
      <c r="Q7" s="4">
        <v>0</v>
      </c>
      <c r="R7" s="7">
        <v>44946</v>
      </c>
      <c r="S7" s="6">
        <v>44965</v>
      </c>
      <c r="T7" s="4" t="s">
        <v>34</v>
      </c>
      <c r="U7" s="4">
        <v>75</v>
      </c>
      <c r="V7" s="4">
        <v>0</v>
      </c>
      <c r="W7" s="4">
        <v>0</v>
      </c>
      <c r="X7" s="4" t="s">
        <v>65</v>
      </c>
      <c r="Y7" s="4" t="s">
        <v>59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68</v>
      </c>
      <c r="F8" s="6">
        <v>44961</v>
      </c>
      <c r="G8" s="6">
        <v>44962</v>
      </c>
      <c r="H8" s="4">
        <v>2</v>
      </c>
      <c r="I8" s="4">
        <v>1</v>
      </c>
      <c r="J8" s="4">
        <v>2</v>
      </c>
      <c r="K8" s="4" t="s">
        <v>30</v>
      </c>
      <c r="L8" s="4">
        <v>652</v>
      </c>
      <c r="M8" s="4">
        <v>652</v>
      </c>
      <c r="N8" s="4" t="s">
        <v>69</v>
      </c>
      <c r="O8" s="4" t="s">
        <v>32</v>
      </c>
      <c r="P8" s="4" t="s">
        <v>33</v>
      </c>
      <c r="Q8" s="4">
        <v>0</v>
      </c>
      <c r="R8" s="7">
        <v>44956</v>
      </c>
      <c r="S8" s="6">
        <v>44965</v>
      </c>
      <c r="T8" s="4" t="s">
        <v>34</v>
      </c>
      <c r="U8" s="4">
        <v>652</v>
      </c>
      <c r="V8" s="4">
        <v>0</v>
      </c>
      <c r="W8" s="4">
        <v>0</v>
      </c>
      <c r="X8" s="4" t="s">
        <v>70</v>
      </c>
      <c r="Y8" s="4" t="s">
        <v>59</v>
      </c>
    </row>
    <row r="9" s="4" customFormat="1" spans="1:25">
      <c r="A9" s="4" t="s">
        <v>71</v>
      </c>
      <c r="B9" s="4" t="s">
        <v>26</v>
      </c>
      <c r="C9" s="4" t="s">
        <v>27</v>
      </c>
      <c r="D9" s="4" t="s">
        <v>72</v>
      </c>
      <c r="E9" s="4" t="s">
        <v>57</v>
      </c>
      <c r="F9" s="6">
        <v>44960</v>
      </c>
      <c r="G9" s="6">
        <v>44962</v>
      </c>
      <c r="H9" s="4">
        <v>1</v>
      </c>
      <c r="I9" s="4">
        <v>2</v>
      </c>
      <c r="J9" s="4">
        <v>2</v>
      </c>
      <c r="K9" s="4" t="s">
        <v>30</v>
      </c>
      <c r="L9" s="4">
        <v>86</v>
      </c>
      <c r="M9" s="4">
        <v>86</v>
      </c>
      <c r="N9" s="4" t="s">
        <v>73</v>
      </c>
      <c r="O9" s="4" t="s">
        <v>32</v>
      </c>
      <c r="P9" s="4" t="s">
        <v>33</v>
      </c>
      <c r="Q9" s="4">
        <v>0</v>
      </c>
      <c r="R9" s="7">
        <v>44957</v>
      </c>
      <c r="S9" s="6">
        <v>44965</v>
      </c>
      <c r="T9" s="4" t="s">
        <v>34</v>
      </c>
      <c r="U9" s="4">
        <v>86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57</v>
      </c>
      <c r="F10" s="6">
        <v>44961</v>
      </c>
      <c r="G10" s="6">
        <v>44962</v>
      </c>
      <c r="H10" s="4">
        <v>1</v>
      </c>
      <c r="I10" s="4">
        <v>1</v>
      </c>
      <c r="J10" s="4">
        <v>1</v>
      </c>
      <c r="K10" s="4" t="s">
        <v>30</v>
      </c>
      <c r="L10" s="4">
        <v>367</v>
      </c>
      <c r="M10" s="4">
        <v>367</v>
      </c>
      <c r="N10" s="4" t="s">
        <v>78</v>
      </c>
      <c r="O10" s="4" t="s">
        <v>32</v>
      </c>
      <c r="P10" s="4" t="s">
        <v>33</v>
      </c>
      <c r="Q10" s="4">
        <v>0</v>
      </c>
      <c r="R10" s="7">
        <v>44958</v>
      </c>
      <c r="S10" s="6">
        <v>44965</v>
      </c>
      <c r="T10" s="4" t="s">
        <v>34</v>
      </c>
      <c r="U10" s="4">
        <v>367</v>
      </c>
      <c r="V10" s="4">
        <v>0</v>
      </c>
      <c r="W10" s="4">
        <v>0</v>
      </c>
      <c r="X10" s="4" t="s">
        <v>79</v>
      </c>
      <c r="Y10" s="4" t="s">
        <v>80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44961</v>
      </c>
      <c r="G11" s="6">
        <v>44962</v>
      </c>
      <c r="H11" s="4">
        <v>1</v>
      </c>
      <c r="I11" s="4">
        <v>1</v>
      </c>
      <c r="J11" s="4">
        <v>1</v>
      </c>
      <c r="K11" s="4" t="s">
        <v>30</v>
      </c>
      <c r="L11" s="4">
        <v>56</v>
      </c>
      <c r="M11" s="4">
        <v>56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44958</v>
      </c>
      <c r="S11" s="6">
        <v>44965</v>
      </c>
      <c r="T11" s="4" t="s">
        <v>34</v>
      </c>
      <c r="U11" s="4">
        <v>56</v>
      </c>
      <c r="V11" s="4">
        <v>0</v>
      </c>
      <c r="W11" s="4">
        <v>0</v>
      </c>
      <c r="X11" s="4" t="s">
        <v>85</v>
      </c>
      <c r="Y11" s="4" t="s">
        <v>59</v>
      </c>
    </row>
    <row r="12" s="4" customFormat="1" spans="1:25">
      <c r="A12" s="4" t="s">
        <v>86</v>
      </c>
      <c r="B12" s="4" t="s">
        <v>26</v>
      </c>
      <c r="C12" s="4" t="s">
        <v>27</v>
      </c>
      <c r="D12" s="4" t="s">
        <v>87</v>
      </c>
      <c r="E12" s="4" t="s">
        <v>88</v>
      </c>
      <c r="F12" s="6">
        <v>44959</v>
      </c>
      <c r="G12" s="6">
        <v>44962</v>
      </c>
      <c r="H12" s="4">
        <v>1</v>
      </c>
      <c r="I12" s="4">
        <v>3</v>
      </c>
      <c r="J12" s="4">
        <v>3</v>
      </c>
      <c r="K12" s="4" t="s">
        <v>30</v>
      </c>
      <c r="L12" s="4">
        <v>145</v>
      </c>
      <c r="M12" s="4">
        <v>145</v>
      </c>
      <c r="N12" s="4" t="s">
        <v>89</v>
      </c>
      <c r="O12" s="4" t="s">
        <v>32</v>
      </c>
      <c r="P12" s="4" t="s">
        <v>33</v>
      </c>
      <c r="Q12" s="4">
        <v>0</v>
      </c>
      <c r="R12" s="7">
        <v>44958</v>
      </c>
      <c r="S12" s="6">
        <v>44965</v>
      </c>
      <c r="T12" s="4" t="s">
        <v>34</v>
      </c>
      <c r="U12" s="4">
        <v>145</v>
      </c>
      <c r="V12" s="4">
        <v>0</v>
      </c>
      <c r="W12" s="4">
        <v>0</v>
      </c>
      <c r="X12" s="4" t="s">
        <v>90</v>
      </c>
      <c r="Y12" s="4" t="s">
        <v>59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44961</v>
      </c>
      <c r="G13" s="6">
        <v>44962</v>
      </c>
      <c r="H13" s="4">
        <v>1</v>
      </c>
      <c r="I13" s="4">
        <v>1</v>
      </c>
      <c r="J13" s="4">
        <v>1</v>
      </c>
      <c r="K13" s="4" t="s">
        <v>30</v>
      </c>
      <c r="L13" s="4">
        <v>222</v>
      </c>
      <c r="M13" s="4">
        <v>222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44959</v>
      </c>
      <c r="S13" s="6">
        <v>44965</v>
      </c>
      <c r="T13" s="4" t="s">
        <v>34</v>
      </c>
      <c r="U13" s="4">
        <v>222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44961</v>
      </c>
      <c r="G14" s="6">
        <v>44962</v>
      </c>
      <c r="H14" s="4">
        <v>1</v>
      </c>
      <c r="I14" s="4">
        <v>1</v>
      </c>
      <c r="J14" s="4">
        <v>1</v>
      </c>
      <c r="K14" s="4" t="s">
        <v>30</v>
      </c>
      <c r="L14" s="4">
        <v>49</v>
      </c>
      <c r="M14" s="4">
        <v>49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44959</v>
      </c>
      <c r="S14" s="6">
        <v>44965</v>
      </c>
      <c r="T14" s="4" t="s">
        <v>34</v>
      </c>
      <c r="U14" s="4">
        <v>49</v>
      </c>
      <c r="V14" s="4">
        <v>0</v>
      </c>
      <c r="W14" s="4">
        <v>0</v>
      </c>
      <c r="X14" s="4" t="s">
        <v>101</v>
      </c>
      <c r="Y14" s="4" t="s">
        <v>102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tabSelected="1" workbookViewId="0">
      <selection activeCell="A20" sqref="A20:D23"/>
    </sheetView>
  </sheetViews>
  <sheetFormatPr defaultColWidth="9" defaultRowHeight="13.5"/>
  <cols>
    <col min="1" max="1" width="12.625" style="4"/>
    <col min="2" max="4" width="9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9">
      <c r="A2" s="5">
        <v>21211032226</v>
      </c>
      <c r="B2" s="6">
        <v>44960</v>
      </c>
      <c r="C2" s="6">
        <v>44962</v>
      </c>
      <c r="D2" s="4">
        <v>234</v>
      </c>
      <c r="E2" s="4" t="str">
        <f>VLOOKUP(A2,HOP!A:L,12,0)</f>
        <v>234.00</v>
      </c>
      <c r="F2" s="4" t="str">
        <f>VLOOKUP(A2,HOP!A:C,3,0)</f>
        <v>2712239</v>
      </c>
      <c r="G2" s="4">
        <f>D2-E2</f>
        <v>0</v>
      </c>
      <c r="H2" s="4" t="str">
        <f>$H$1&amp;F2</f>
        <v>，2712239</v>
      </c>
      <c r="I2" s="4" t="str">
        <f>VLOOKUP(A2,HOP!A:U,21,0)</f>
        <v>直连</v>
      </c>
    </row>
    <row r="3" s="4" customFormat="1" spans="1:9">
      <c r="A3" s="5">
        <v>21721958339</v>
      </c>
      <c r="B3" s="6">
        <v>44960</v>
      </c>
      <c r="C3" s="6">
        <v>44962</v>
      </c>
      <c r="D3" s="4">
        <v>186</v>
      </c>
      <c r="E3" s="4" t="str">
        <f>VLOOKUP(A3,HOP!A:L,12,0)</f>
        <v>186.00</v>
      </c>
      <c r="F3" s="4" t="str">
        <f>VLOOKUP(A3,HOP!A:C,3,0)</f>
        <v>2777731</v>
      </c>
      <c r="G3" s="4">
        <f t="shared" ref="G3:G14" si="0">D3-E3</f>
        <v>0</v>
      </c>
      <c r="H3" s="4" t="str">
        <f t="shared" ref="H3:H14" si="1">$H$1&amp;F3</f>
        <v>，2777731</v>
      </c>
      <c r="I3" s="4" t="str">
        <f>VLOOKUP(A3,HOP!A:U,21,0)</f>
        <v>直采</v>
      </c>
    </row>
    <row r="4" s="4" customFormat="1" spans="1:9">
      <c r="A4" s="5">
        <v>21741958649</v>
      </c>
      <c r="B4" s="6">
        <v>44960</v>
      </c>
      <c r="C4" s="6">
        <v>44962</v>
      </c>
      <c r="D4" s="4">
        <v>483</v>
      </c>
      <c r="E4" s="4" t="str">
        <f>VLOOKUP(A4,HOP!A:L,12,0)</f>
        <v>483.00</v>
      </c>
      <c r="F4" s="4" t="str">
        <f>VLOOKUP(A4,HOP!A:C,3,0)</f>
        <v>2782468</v>
      </c>
      <c r="G4" s="4">
        <f t="shared" si="0"/>
        <v>0</v>
      </c>
      <c r="H4" s="4" t="str">
        <f t="shared" si="1"/>
        <v>，2782468</v>
      </c>
      <c r="I4" s="4" t="str">
        <f>VLOOKUP(A4,HOP!A:U,21,0)</f>
        <v>直连</v>
      </c>
    </row>
    <row r="5" s="4" customFormat="1" spans="1:9">
      <c r="A5" s="5">
        <v>999222028362403</v>
      </c>
      <c r="B5" s="6">
        <v>44961</v>
      </c>
      <c r="C5" s="6">
        <v>44962</v>
      </c>
      <c r="D5" s="4">
        <v>122</v>
      </c>
      <c r="E5" s="4" t="str">
        <f>VLOOKUP(A5,HOP!A:L,12,0)</f>
        <v>122.00</v>
      </c>
      <c r="F5" s="4" t="str">
        <f>VLOOKUP(A5,HOP!A:C,3,0)</f>
        <v>2909389</v>
      </c>
      <c r="G5" s="4">
        <f t="shared" si="0"/>
        <v>0</v>
      </c>
      <c r="H5" s="4" t="str">
        <f t="shared" si="1"/>
        <v>，2909389</v>
      </c>
      <c r="I5" s="4" t="str">
        <f>VLOOKUP(A5,HOP!A:U,21,0)</f>
        <v>直采</v>
      </c>
    </row>
    <row r="6" s="4" customFormat="1" spans="1:9">
      <c r="A6" s="5">
        <v>999222144838677</v>
      </c>
      <c r="B6" s="6">
        <v>44960</v>
      </c>
      <c r="C6" s="6">
        <v>44962</v>
      </c>
      <c r="D6" s="4">
        <v>224</v>
      </c>
      <c r="E6" s="4" t="str">
        <f>VLOOKUP(A6,HOP!A:L,12,0)</f>
        <v>224.00</v>
      </c>
      <c r="F6" s="4" t="str">
        <f>VLOOKUP(A6,HOP!A:C,3,0)</f>
        <v>2937369</v>
      </c>
      <c r="G6" s="4">
        <f t="shared" si="0"/>
        <v>0</v>
      </c>
      <c r="H6" s="4" t="str">
        <f t="shared" si="1"/>
        <v>，2937369</v>
      </c>
      <c r="I6" s="4" t="str">
        <f>VLOOKUP(A6,HOP!A:U,21,0)</f>
        <v>直连</v>
      </c>
    </row>
    <row r="7" s="4" customFormat="1" spans="1:9">
      <c r="A7" s="5">
        <v>999222283243348</v>
      </c>
      <c r="B7" s="6">
        <v>44961</v>
      </c>
      <c r="C7" s="6">
        <v>44962</v>
      </c>
      <c r="D7" s="4">
        <v>75</v>
      </c>
      <c r="E7" s="4" t="str">
        <f>VLOOKUP(A7,HOP!A:L,12,0)</f>
        <v>75.00</v>
      </c>
      <c r="F7" s="4" t="str">
        <f>VLOOKUP(A7,HOP!A:C,3,0)</f>
        <v>2965574</v>
      </c>
      <c r="G7" s="4">
        <f t="shared" si="0"/>
        <v>0</v>
      </c>
      <c r="H7" s="4" t="str">
        <f t="shared" si="1"/>
        <v>，2965574</v>
      </c>
      <c r="I7" s="4" t="str">
        <f>VLOOKUP(A7,HOP!A:U,21,0)</f>
        <v>直采</v>
      </c>
    </row>
    <row r="8" s="4" customFormat="1" spans="1:9">
      <c r="A8" s="5">
        <v>999222436373567</v>
      </c>
      <c r="B8" s="6">
        <v>44961</v>
      </c>
      <c r="C8" s="6">
        <v>44962</v>
      </c>
      <c r="D8" s="4">
        <v>652</v>
      </c>
      <c r="E8" s="4" t="str">
        <f>VLOOKUP(A8,HOP!A:L,12,0)</f>
        <v>652.00</v>
      </c>
      <c r="F8" s="4" t="str">
        <f>VLOOKUP(A8,HOP!A:C,3,0)</f>
        <v>2991169</v>
      </c>
      <c r="G8" s="4">
        <f t="shared" si="0"/>
        <v>0</v>
      </c>
      <c r="H8" s="4" t="str">
        <f t="shared" si="1"/>
        <v>，2991169</v>
      </c>
      <c r="I8" s="4" t="str">
        <f>VLOOKUP(A8,HOP!A:U,21,0)</f>
        <v>直采</v>
      </c>
    </row>
    <row r="9" s="4" customFormat="1" spans="1:9">
      <c r="A9" s="5">
        <v>999222456848153</v>
      </c>
      <c r="B9" s="6">
        <v>44960</v>
      </c>
      <c r="C9" s="6">
        <v>44962</v>
      </c>
      <c r="D9" s="4">
        <v>86</v>
      </c>
      <c r="E9" s="4" t="str">
        <f>VLOOKUP(A9,HOP!A:L,12,0)</f>
        <v>86.00</v>
      </c>
      <c r="F9" s="4" t="str">
        <f>VLOOKUP(A9,HOP!A:C,3,0)</f>
        <v>2994031</v>
      </c>
      <c r="G9" s="4">
        <f t="shared" si="0"/>
        <v>0</v>
      </c>
      <c r="H9" s="4" t="str">
        <f t="shared" si="1"/>
        <v>，2994031</v>
      </c>
      <c r="I9" s="4" t="str">
        <f>VLOOKUP(A9,HOP!A:U,21,0)</f>
        <v>直连</v>
      </c>
    </row>
    <row r="10" s="4" customFormat="1" spans="1:9">
      <c r="A10" s="5">
        <v>999222463105014</v>
      </c>
      <c r="B10" s="6">
        <v>44961</v>
      </c>
      <c r="C10" s="6">
        <v>44962</v>
      </c>
      <c r="D10" s="4">
        <v>367</v>
      </c>
      <c r="E10" s="4" t="str">
        <f>VLOOKUP(A10,HOP!A:L,12,0)</f>
        <v>367.00</v>
      </c>
      <c r="F10" s="4" t="str">
        <f>VLOOKUP(A10,HOP!A:C,3,0)</f>
        <v>2994840</v>
      </c>
      <c r="G10" s="4">
        <f t="shared" si="0"/>
        <v>0</v>
      </c>
      <c r="H10" s="4" t="str">
        <f t="shared" si="1"/>
        <v>，2994840</v>
      </c>
      <c r="I10" s="4" t="str">
        <f>VLOOKUP(A10,HOP!A:U,21,0)</f>
        <v>直连</v>
      </c>
    </row>
    <row r="11" s="4" customFormat="1" spans="1:9">
      <c r="A11" s="5">
        <v>999222466545470</v>
      </c>
      <c r="B11" s="6">
        <v>44961</v>
      </c>
      <c r="C11" s="6">
        <v>44962</v>
      </c>
      <c r="D11" s="4">
        <v>56</v>
      </c>
      <c r="E11" s="4" t="str">
        <f>VLOOKUP(A11,HOP!A:L,12,0)</f>
        <v>56.00</v>
      </c>
      <c r="F11" s="4" t="str">
        <f>VLOOKUP(A11,HOP!A:C,3,0)</f>
        <v>2995196</v>
      </c>
      <c r="G11" s="4">
        <f t="shared" si="0"/>
        <v>0</v>
      </c>
      <c r="H11" s="4" t="str">
        <f t="shared" si="1"/>
        <v>，2995196</v>
      </c>
      <c r="I11" s="4" t="str">
        <f>VLOOKUP(A11,HOP!A:U,21,0)</f>
        <v>直采</v>
      </c>
    </row>
    <row r="12" s="4" customFormat="1" spans="1:9">
      <c r="A12" s="5">
        <v>999222467357589</v>
      </c>
      <c r="B12" s="6">
        <v>44959</v>
      </c>
      <c r="C12" s="6">
        <v>44962</v>
      </c>
      <c r="D12" s="4">
        <v>145</v>
      </c>
      <c r="E12" s="4" t="str">
        <f>VLOOKUP(A12,HOP!A:L,12,0)</f>
        <v>145.00</v>
      </c>
      <c r="F12" s="4" t="str">
        <f>VLOOKUP(A12,HOP!A:C,3,0)</f>
        <v>2995312</v>
      </c>
      <c r="G12" s="4">
        <f t="shared" si="0"/>
        <v>0</v>
      </c>
      <c r="H12" s="4" t="str">
        <f t="shared" si="1"/>
        <v>，2995312</v>
      </c>
      <c r="I12" s="4" t="str">
        <f>VLOOKUP(A12,HOP!A:U,21,0)</f>
        <v>直连</v>
      </c>
    </row>
    <row r="13" s="4" customFormat="1" spans="1:9">
      <c r="A13" s="5">
        <v>999222492092476</v>
      </c>
      <c r="B13" s="6">
        <v>44961</v>
      </c>
      <c r="C13" s="6">
        <v>44962</v>
      </c>
      <c r="D13" s="4">
        <v>222</v>
      </c>
      <c r="E13" s="4" t="str">
        <f>VLOOKUP(A13,HOP!A:L,12,0)</f>
        <v>222.00</v>
      </c>
      <c r="F13" s="4" t="str">
        <f>VLOOKUP(A13,HOP!A:C,3,0)</f>
        <v>2998915</v>
      </c>
      <c r="G13" s="4">
        <f t="shared" si="0"/>
        <v>0</v>
      </c>
      <c r="H13" s="4" t="str">
        <f t="shared" si="1"/>
        <v>，2998915</v>
      </c>
      <c r="I13" s="4" t="str">
        <f>VLOOKUP(A13,HOP!A:U,21,0)</f>
        <v>直采</v>
      </c>
    </row>
    <row r="14" s="4" customFormat="1" spans="1:9">
      <c r="A14" s="5">
        <v>999222493056091</v>
      </c>
      <c r="B14" s="6">
        <v>44961</v>
      </c>
      <c r="C14" s="6">
        <v>44962</v>
      </c>
      <c r="D14" s="4">
        <v>49</v>
      </c>
      <c r="E14" s="4" t="str">
        <f>VLOOKUP(A14,HOP!A:L,12,0)</f>
        <v>49.00</v>
      </c>
      <c r="F14" s="4" t="str">
        <f>VLOOKUP(A14,HOP!A:C,3,0)</f>
        <v>2999115</v>
      </c>
      <c r="G14" s="4">
        <f t="shared" si="0"/>
        <v>0</v>
      </c>
      <c r="H14" s="4" t="str">
        <f t="shared" si="1"/>
        <v>，2999115</v>
      </c>
      <c r="I14" s="4" t="str">
        <f>VLOOKUP(A14,HOP!A:U,21,0)</f>
        <v>直连</v>
      </c>
    </row>
    <row r="16" spans="4:4">
      <c r="D16" s="4">
        <f>SUM(D2:D15)</f>
        <v>2901</v>
      </c>
    </row>
    <row r="20" spans="1:4">
      <c r="A20" s="4" t="s">
        <v>104</v>
      </c>
      <c r="C20" s="4">
        <v>1313</v>
      </c>
      <c r="D20" s="4">
        <v>10305.58</v>
      </c>
    </row>
    <row r="21" spans="1:4">
      <c r="A21" s="4" t="s">
        <v>105</v>
      </c>
      <c r="C21" s="4">
        <v>1588</v>
      </c>
      <c r="D21" s="4">
        <v>12464.02</v>
      </c>
    </row>
    <row r="22" spans="1:4">
      <c r="A22" s="4" t="s">
        <v>106</v>
      </c>
      <c r="C22" s="4">
        <f>SUM(C20:C21)</f>
        <v>2901</v>
      </c>
      <c r="D22" s="4">
        <f>SUM(D20:D21)</f>
        <v>22769.6</v>
      </c>
    </row>
    <row r="23" spans="1:1">
      <c r="A23" s="4" t="s">
        <v>107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108</v>
      </c>
      <c r="B1" s="2" t="s">
        <v>109</v>
      </c>
      <c r="C1" s="2" t="s">
        <v>110</v>
      </c>
      <c r="D1" s="2" t="s">
        <v>111</v>
      </c>
      <c r="E1" s="2" t="s">
        <v>13</v>
      </c>
      <c r="F1" s="2" t="s">
        <v>5</v>
      </c>
      <c r="G1" s="2" t="s">
        <v>6</v>
      </c>
      <c r="H1" s="2" t="s">
        <v>112</v>
      </c>
      <c r="I1" s="2" t="s">
        <v>113</v>
      </c>
      <c r="J1" s="2" t="s">
        <v>114</v>
      </c>
      <c r="K1" s="2" t="s">
        <v>115</v>
      </c>
      <c r="L1" s="2" t="s">
        <v>116</v>
      </c>
      <c r="M1" s="2" t="s">
        <v>117</v>
      </c>
      <c r="N1" s="2" t="s">
        <v>118</v>
      </c>
      <c r="O1" s="2" t="s">
        <v>119</v>
      </c>
      <c r="P1" s="2" t="s">
        <v>120</v>
      </c>
      <c r="Q1" s="2" t="s">
        <v>121</v>
      </c>
      <c r="R1" s="2" t="s">
        <v>122</v>
      </c>
      <c r="S1" s="2" t="s">
        <v>123</v>
      </c>
      <c r="T1" s="2" t="s">
        <v>124</v>
      </c>
      <c r="U1" s="2" t="s">
        <v>125</v>
      </c>
      <c r="V1" s="2" t="s">
        <v>126</v>
      </c>
    </row>
    <row r="2" s="1" customFormat="1" spans="1:22">
      <c r="A2" s="3">
        <v>999222493056091</v>
      </c>
      <c r="B2" s="1" t="s">
        <v>127</v>
      </c>
      <c r="C2" s="1" t="s">
        <v>128</v>
      </c>
      <c r="D2" s="1" t="s">
        <v>129</v>
      </c>
      <c r="E2" s="1" t="s">
        <v>130</v>
      </c>
      <c r="F2" s="1" t="s">
        <v>131</v>
      </c>
      <c r="G2" s="1" t="s">
        <v>132</v>
      </c>
      <c r="H2" s="1" t="s">
        <v>133</v>
      </c>
      <c r="I2" s="1" t="s">
        <v>134</v>
      </c>
      <c r="J2" s="1" t="s">
        <v>30</v>
      </c>
      <c r="K2" s="1" t="s">
        <v>135</v>
      </c>
      <c r="L2" s="1" t="s">
        <v>135</v>
      </c>
      <c r="M2" s="1" t="s">
        <v>136</v>
      </c>
      <c r="N2" s="1" t="s">
        <v>136</v>
      </c>
      <c r="O2" s="1" t="s">
        <v>137</v>
      </c>
      <c r="P2" s="1" t="s">
        <v>138</v>
      </c>
      <c r="Q2" s="1" t="s">
        <v>139</v>
      </c>
      <c r="R2" s="1" t="s">
        <v>140</v>
      </c>
      <c r="S2" s="1" t="s">
        <v>141</v>
      </c>
      <c r="T2" s="1" t="s">
        <v>142</v>
      </c>
      <c r="U2" s="1" t="s">
        <v>143</v>
      </c>
      <c r="V2" s="1" t="s">
        <v>144</v>
      </c>
    </row>
    <row r="3" s="1" customFormat="1" spans="1:22">
      <c r="A3" s="3">
        <v>999222492092476</v>
      </c>
      <c r="B3" s="1" t="s">
        <v>127</v>
      </c>
      <c r="C3" s="1" t="s">
        <v>145</v>
      </c>
      <c r="D3" s="1" t="s">
        <v>146</v>
      </c>
      <c r="E3" s="1" t="s">
        <v>147</v>
      </c>
      <c r="F3" s="1" t="s">
        <v>131</v>
      </c>
      <c r="G3" s="1" t="s">
        <v>132</v>
      </c>
      <c r="H3" s="1" t="s">
        <v>133</v>
      </c>
      <c r="I3" s="1" t="s">
        <v>148</v>
      </c>
      <c r="J3" s="1" t="s">
        <v>30</v>
      </c>
      <c r="K3" s="1" t="s">
        <v>149</v>
      </c>
      <c r="L3" s="1" t="s">
        <v>149</v>
      </c>
      <c r="M3" s="1" t="s">
        <v>136</v>
      </c>
      <c r="N3" s="1" t="s">
        <v>136</v>
      </c>
      <c r="O3" s="1" t="s">
        <v>137</v>
      </c>
      <c r="P3" s="1" t="s">
        <v>138</v>
      </c>
      <c r="Q3" s="1" t="s">
        <v>139</v>
      </c>
      <c r="R3" s="1" t="s">
        <v>150</v>
      </c>
      <c r="S3" s="1" t="s">
        <v>141</v>
      </c>
      <c r="T3" s="1" t="s">
        <v>142</v>
      </c>
      <c r="U3" s="1" t="s">
        <v>151</v>
      </c>
      <c r="V3" s="1" t="s">
        <v>152</v>
      </c>
    </row>
    <row r="4" s="1" customFormat="1" spans="1:22">
      <c r="A4" s="3">
        <v>999222467357589</v>
      </c>
      <c r="B4" s="1" t="s">
        <v>153</v>
      </c>
      <c r="C4" s="1" t="s">
        <v>154</v>
      </c>
      <c r="D4" s="1" t="s">
        <v>155</v>
      </c>
      <c r="E4" s="1" t="s">
        <v>156</v>
      </c>
      <c r="F4" s="1" t="s">
        <v>127</v>
      </c>
      <c r="G4" s="1" t="s">
        <v>132</v>
      </c>
      <c r="H4" s="1" t="s">
        <v>133</v>
      </c>
      <c r="I4" s="1" t="s">
        <v>157</v>
      </c>
      <c r="J4" s="1" t="s">
        <v>30</v>
      </c>
      <c r="K4" s="1" t="s">
        <v>158</v>
      </c>
      <c r="L4" s="1" t="s">
        <v>158</v>
      </c>
      <c r="M4" s="1" t="s">
        <v>136</v>
      </c>
      <c r="N4" s="1" t="s">
        <v>136</v>
      </c>
      <c r="O4" s="1" t="s">
        <v>137</v>
      </c>
      <c r="P4" s="1" t="s">
        <v>138</v>
      </c>
      <c r="Q4" s="1" t="s">
        <v>139</v>
      </c>
      <c r="R4" s="1" t="s">
        <v>159</v>
      </c>
      <c r="S4" s="1" t="s">
        <v>141</v>
      </c>
      <c r="T4" s="1" t="s">
        <v>142</v>
      </c>
      <c r="U4" s="1" t="s">
        <v>143</v>
      </c>
      <c r="V4" s="1" t="s">
        <v>160</v>
      </c>
    </row>
    <row r="5" s="1" customFormat="1" spans="1:22">
      <c r="A5" s="3">
        <v>999222466545470</v>
      </c>
      <c r="B5" s="1" t="s">
        <v>153</v>
      </c>
      <c r="C5" s="1" t="s">
        <v>161</v>
      </c>
      <c r="D5" s="1" t="s">
        <v>162</v>
      </c>
      <c r="E5" s="1" t="s">
        <v>163</v>
      </c>
      <c r="F5" s="1" t="s">
        <v>131</v>
      </c>
      <c r="G5" s="1" t="s">
        <v>132</v>
      </c>
      <c r="H5" s="1" t="s">
        <v>133</v>
      </c>
      <c r="I5" s="1" t="s">
        <v>164</v>
      </c>
      <c r="J5" s="1" t="s">
        <v>30</v>
      </c>
      <c r="K5" s="1" t="s">
        <v>165</v>
      </c>
      <c r="L5" s="1" t="s">
        <v>165</v>
      </c>
      <c r="M5" s="1" t="s">
        <v>136</v>
      </c>
      <c r="N5" s="1" t="s">
        <v>136</v>
      </c>
      <c r="O5" s="1" t="s">
        <v>137</v>
      </c>
      <c r="P5" s="1" t="s">
        <v>138</v>
      </c>
      <c r="Q5" s="1" t="s">
        <v>139</v>
      </c>
      <c r="R5" s="1" t="s">
        <v>166</v>
      </c>
      <c r="S5" s="1" t="s">
        <v>141</v>
      </c>
      <c r="T5" s="1" t="s">
        <v>142</v>
      </c>
      <c r="U5" s="1" t="s">
        <v>151</v>
      </c>
      <c r="V5" s="1" t="s">
        <v>144</v>
      </c>
    </row>
    <row r="6" s="1" customFormat="1" spans="1:22">
      <c r="A6" s="3">
        <v>999222463105014</v>
      </c>
      <c r="B6" s="1" t="s">
        <v>153</v>
      </c>
      <c r="C6" s="1" t="s">
        <v>167</v>
      </c>
      <c r="D6" s="1" t="s">
        <v>168</v>
      </c>
      <c r="E6" s="1" t="s">
        <v>169</v>
      </c>
      <c r="F6" s="1" t="s">
        <v>131</v>
      </c>
      <c r="G6" s="1" t="s">
        <v>132</v>
      </c>
      <c r="H6" s="1" t="s">
        <v>133</v>
      </c>
      <c r="I6" s="1" t="s">
        <v>170</v>
      </c>
      <c r="J6" s="1" t="s">
        <v>30</v>
      </c>
      <c r="K6" s="1" t="s">
        <v>171</v>
      </c>
      <c r="L6" s="1" t="s">
        <v>171</v>
      </c>
      <c r="M6" s="1" t="s">
        <v>136</v>
      </c>
      <c r="N6" s="1" t="s">
        <v>136</v>
      </c>
      <c r="O6" s="1" t="s">
        <v>137</v>
      </c>
      <c r="P6" s="1" t="s">
        <v>138</v>
      </c>
      <c r="Q6" s="1" t="s">
        <v>139</v>
      </c>
      <c r="R6" s="1" t="s">
        <v>172</v>
      </c>
      <c r="S6" s="1" t="s">
        <v>141</v>
      </c>
      <c r="T6" s="1" t="s">
        <v>142</v>
      </c>
      <c r="U6" s="1" t="s">
        <v>143</v>
      </c>
      <c r="V6" s="1" t="s">
        <v>173</v>
      </c>
    </row>
    <row r="7" s="1" customFormat="1" spans="1:22">
      <c r="A7" s="3">
        <v>999222456848153</v>
      </c>
      <c r="B7" s="1" t="s">
        <v>174</v>
      </c>
      <c r="C7" s="1" t="s">
        <v>175</v>
      </c>
      <c r="D7" s="1" t="s">
        <v>176</v>
      </c>
      <c r="E7" s="1" t="s">
        <v>177</v>
      </c>
      <c r="F7" s="1" t="s">
        <v>178</v>
      </c>
      <c r="G7" s="1" t="s">
        <v>132</v>
      </c>
      <c r="H7" s="1" t="s">
        <v>133</v>
      </c>
      <c r="I7" s="1" t="s">
        <v>179</v>
      </c>
      <c r="J7" s="1" t="s">
        <v>30</v>
      </c>
      <c r="K7" s="1" t="s">
        <v>180</v>
      </c>
      <c r="L7" s="1" t="s">
        <v>180</v>
      </c>
      <c r="M7" s="1" t="s">
        <v>136</v>
      </c>
      <c r="N7" s="1" t="s">
        <v>136</v>
      </c>
      <c r="O7" s="1" t="s">
        <v>137</v>
      </c>
      <c r="P7" s="1" t="s">
        <v>138</v>
      </c>
      <c r="Q7" s="1" t="s">
        <v>139</v>
      </c>
      <c r="R7" s="1" t="s">
        <v>181</v>
      </c>
      <c r="S7" s="1" t="s">
        <v>141</v>
      </c>
      <c r="T7" s="1" t="s">
        <v>142</v>
      </c>
      <c r="U7" s="1" t="s">
        <v>143</v>
      </c>
      <c r="V7" s="1" t="s">
        <v>182</v>
      </c>
    </row>
    <row r="8" s="1" customFormat="1" spans="1:22">
      <c r="A8" s="3">
        <v>999222436373567</v>
      </c>
      <c r="B8" s="1" t="s">
        <v>183</v>
      </c>
      <c r="C8" s="1" t="s">
        <v>184</v>
      </c>
      <c r="D8" s="1" t="s">
        <v>185</v>
      </c>
      <c r="E8" s="1" t="s">
        <v>186</v>
      </c>
      <c r="F8" s="1" t="s">
        <v>131</v>
      </c>
      <c r="G8" s="1" t="s">
        <v>132</v>
      </c>
      <c r="H8" s="1" t="s">
        <v>133</v>
      </c>
      <c r="I8" s="1" t="s">
        <v>187</v>
      </c>
      <c r="J8" s="1" t="s">
        <v>30</v>
      </c>
      <c r="K8" s="1" t="s">
        <v>188</v>
      </c>
      <c r="L8" s="1" t="s">
        <v>188</v>
      </c>
      <c r="M8" s="1" t="s">
        <v>136</v>
      </c>
      <c r="N8" s="1" t="s">
        <v>136</v>
      </c>
      <c r="O8" s="1" t="s">
        <v>137</v>
      </c>
      <c r="P8" s="1" t="s">
        <v>138</v>
      </c>
      <c r="Q8" s="1" t="s">
        <v>139</v>
      </c>
      <c r="R8" s="1" t="s">
        <v>189</v>
      </c>
      <c r="S8" s="1" t="s">
        <v>141</v>
      </c>
      <c r="T8" s="1" t="s">
        <v>142</v>
      </c>
      <c r="U8" s="1" t="s">
        <v>151</v>
      </c>
      <c r="V8" s="1" t="s">
        <v>160</v>
      </c>
    </row>
    <row r="9" s="1" customFormat="1" spans="1:22">
      <c r="A9" s="3">
        <v>999222283243348</v>
      </c>
      <c r="B9" s="1" t="s">
        <v>190</v>
      </c>
      <c r="C9" s="1" t="s">
        <v>191</v>
      </c>
      <c r="D9" s="1" t="s">
        <v>192</v>
      </c>
      <c r="E9" s="1" t="s">
        <v>193</v>
      </c>
      <c r="F9" s="1" t="s">
        <v>131</v>
      </c>
      <c r="G9" s="1" t="s">
        <v>132</v>
      </c>
      <c r="H9" s="1" t="s">
        <v>133</v>
      </c>
      <c r="I9" s="1" t="s">
        <v>194</v>
      </c>
      <c r="J9" s="1" t="s">
        <v>30</v>
      </c>
      <c r="K9" s="1" t="s">
        <v>195</v>
      </c>
      <c r="L9" s="1" t="s">
        <v>195</v>
      </c>
      <c r="M9" s="1" t="s">
        <v>136</v>
      </c>
      <c r="N9" s="1" t="s">
        <v>136</v>
      </c>
      <c r="O9" s="1" t="s">
        <v>137</v>
      </c>
      <c r="P9" s="1" t="s">
        <v>138</v>
      </c>
      <c r="Q9" s="1" t="s">
        <v>139</v>
      </c>
      <c r="R9" s="1" t="s">
        <v>196</v>
      </c>
      <c r="S9" s="1" t="s">
        <v>141</v>
      </c>
      <c r="T9" s="1" t="s">
        <v>142</v>
      </c>
      <c r="U9" s="1" t="s">
        <v>151</v>
      </c>
      <c r="V9" s="1" t="s">
        <v>160</v>
      </c>
    </row>
    <row r="10" s="1" customFormat="1" spans="1:22">
      <c r="A10" s="3">
        <v>999222144838677</v>
      </c>
      <c r="B10" s="1" t="s">
        <v>197</v>
      </c>
      <c r="C10" s="1" t="s">
        <v>198</v>
      </c>
      <c r="D10" s="1" t="s">
        <v>199</v>
      </c>
      <c r="E10" s="1" t="s">
        <v>200</v>
      </c>
      <c r="F10" s="1" t="s">
        <v>178</v>
      </c>
      <c r="G10" s="1" t="s">
        <v>132</v>
      </c>
      <c r="H10" s="1" t="s">
        <v>133</v>
      </c>
      <c r="I10" s="1" t="s">
        <v>201</v>
      </c>
      <c r="J10" s="1" t="s">
        <v>30</v>
      </c>
      <c r="K10" s="1" t="s">
        <v>202</v>
      </c>
      <c r="L10" s="1" t="s">
        <v>202</v>
      </c>
      <c r="M10" s="1" t="s">
        <v>136</v>
      </c>
      <c r="N10" s="1" t="s">
        <v>136</v>
      </c>
      <c r="O10" s="1" t="s">
        <v>137</v>
      </c>
      <c r="P10" s="1" t="s">
        <v>138</v>
      </c>
      <c r="Q10" s="1" t="s">
        <v>139</v>
      </c>
      <c r="R10" s="1" t="s">
        <v>203</v>
      </c>
      <c r="S10" s="1" t="s">
        <v>141</v>
      </c>
      <c r="T10" s="1" t="s">
        <v>142</v>
      </c>
      <c r="U10" s="1" t="s">
        <v>143</v>
      </c>
      <c r="V10" s="1" t="s">
        <v>182</v>
      </c>
    </row>
    <row r="11" s="1" customFormat="1" spans="1:22">
      <c r="A11" s="3">
        <v>999222028362403</v>
      </c>
      <c r="B11" s="1" t="s">
        <v>204</v>
      </c>
      <c r="C11" s="1" t="s">
        <v>205</v>
      </c>
      <c r="D11" s="1" t="s">
        <v>206</v>
      </c>
      <c r="E11" s="1" t="s">
        <v>207</v>
      </c>
      <c r="F11" s="1" t="s">
        <v>131</v>
      </c>
      <c r="G11" s="1" t="s">
        <v>132</v>
      </c>
      <c r="H11" s="1" t="s">
        <v>133</v>
      </c>
      <c r="I11" s="1" t="s">
        <v>208</v>
      </c>
      <c r="J11" s="1" t="s">
        <v>30</v>
      </c>
      <c r="K11" s="1" t="s">
        <v>209</v>
      </c>
      <c r="L11" s="1" t="s">
        <v>209</v>
      </c>
      <c r="M11" s="1" t="s">
        <v>136</v>
      </c>
      <c r="N11" s="1" t="s">
        <v>136</v>
      </c>
      <c r="O11" s="1" t="s">
        <v>137</v>
      </c>
      <c r="P11" s="1" t="s">
        <v>138</v>
      </c>
      <c r="Q11" s="1" t="s">
        <v>139</v>
      </c>
      <c r="R11" s="1" t="s">
        <v>210</v>
      </c>
      <c r="S11" s="1" t="s">
        <v>141</v>
      </c>
      <c r="T11" s="1" t="s">
        <v>142</v>
      </c>
      <c r="U11" s="1" t="s">
        <v>151</v>
      </c>
      <c r="V11" s="1" t="s">
        <v>211</v>
      </c>
    </row>
    <row r="12" s="1" customFormat="1" spans="1:22">
      <c r="A12" s="1" t="s">
        <v>212</v>
      </c>
      <c r="B12" s="1" t="s">
        <v>213</v>
      </c>
      <c r="C12" s="1" t="s">
        <v>214</v>
      </c>
      <c r="D12" s="1" t="s">
        <v>146</v>
      </c>
      <c r="E12" s="1" t="s">
        <v>215</v>
      </c>
      <c r="F12" s="1" t="s">
        <v>131</v>
      </c>
      <c r="G12" s="1" t="s">
        <v>132</v>
      </c>
      <c r="H12" s="1" t="s">
        <v>133</v>
      </c>
      <c r="I12" s="1" t="s">
        <v>137</v>
      </c>
      <c r="J12" s="1" t="s">
        <v>216</v>
      </c>
      <c r="K12" s="1" t="s">
        <v>137</v>
      </c>
      <c r="L12" s="1" t="s">
        <v>137</v>
      </c>
      <c r="M12" s="1" t="s">
        <v>136</v>
      </c>
      <c r="N12" s="1" t="s">
        <v>136</v>
      </c>
      <c r="O12" s="1" t="s">
        <v>137</v>
      </c>
      <c r="P12" s="1" t="s">
        <v>138</v>
      </c>
      <c r="Q12" s="1" t="s">
        <v>139</v>
      </c>
      <c r="R12" s="1" t="s">
        <v>217</v>
      </c>
      <c r="S12" s="1" t="s">
        <v>141</v>
      </c>
      <c r="T12" s="1" t="s">
        <v>142</v>
      </c>
      <c r="U12" s="1" t="s">
        <v>151</v>
      </c>
      <c r="V12" s="1" t="s">
        <v>152</v>
      </c>
    </row>
    <row r="13" s="1" customFormat="1" spans="1:22">
      <c r="A13" s="3">
        <v>21741958649</v>
      </c>
      <c r="B13" s="1" t="s">
        <v>218</v>
      </c>
      <c r="C13" s="1" t="s">
        <v>219</v>
      </c>
      <c r="D13" s="1" t="s">
        <v>220</v>
      </c>
      <c r="E13" s="1" t="s">
        <v>221</v>
      </c>
      <c r="F13" s="1" t="s">
        <v>178</v>
      </c>
      <c r="G13" s="1" t="s">
        <v>132</v>
      </c>
      <c r="H13" s="1" t="s">
        <v>133</v>
      </c>
      <c r="I13" s="1" t="s">
        <v>222</v>
      </c>
      <c r="J13" s="1" t="s">
        <v>30</v>
      </c>
      <c r="K13" s="1" t="s">
        <v>223</v>
      </c>
      <c r="L13" s="1" t="s">
        <v>223</v>
      </c>
      <c r="M13" s="1" t="s">
        <v>136</v>
      </c>
      <c r="N13" s="1" t="s">
        <v>136</v>
      </c>
      <c r="O13" s="1" t="s">
        <v>137</v>
      </c>
      <c r="P13" s="1" t="s">
        <v>138</v>
      </c>
      <c r="Q13" s="1" t="s">
        <v>139</v>
      </c>
      <c r="R13" s="1" t="s">
        <v>224</v>
      </c>
      <c r="S13" s="1" t="s">
        <v>141</v>
      </c>
      <c r="T13" s="1" t="s">
        <v>142</v>
      </c>
      <c r="U13" s="1" t="s">
        <v>143</v>
      </c>
      <c r="V13" s="1" t="s">
        <v>225</v>
      </c>
    </row>
    <row r="14" s="1" customFormat="1" spans="1:22">
      <c r="A14" s="3">
        <v>21721958339</v>
      </c>
      <c r="B14" s="1" t="s">
        <v>226</v>
      </c>
      <c r="C14" s="1" t="s">
        <v>227</v>
      </c>
      <c r="D14" s="1" t="s">
        <v>228</v>
      </c>
      <c r="E14" s="1" t="s">
        <v>229</v>
      </c>
      <c r="F14" s="1" t="s">
        <v>178</v>
      </c>
      <c r="G14" s="1" t="s">
        <v>132</v>
      </c>
      <c r="H14" s="1" t="s">
        <v>133</v>
      </c>
      <c r="I14" s="1" t="s">
        <v>230</v>
      </c>
      <c r="J14" s="1" t="s">
        <v>30</v>
      </c>
      <c r="K14" s="1" t="s">
        <v>231</v>
      </c>
      <c r="L14" s="1" t="s">
        <v>231</v>
      </c>
      <c r="M14" s="1" t="s">
        <v>136</v>
      </c>
      <c r="N14" s="1" t="s">
        <v>136</v>
      </c>
      <c r="O14" s="1" t="s">
        <v>137</v>
      </c>
      <c r="P14" s="1" t="s">
        <v>138</v>
      </c>
      <c r="Q14" s="1" t="s">
        <v>139</v>
      </c>
      <c r="R14" s="1" t="s">
        <v>232</v>
      </c>
      <c r="S14" s="1" t="s">
        <v>141</v>
      </c>
      <c r="T14" s="1" t="s">
        <v>142</v>
      </c>
      <c r="U14" s="1" t="s">
        <v>151</v>
      </c>
      <c r="V14" s="1" t="s">
        <v>182</v>
      </c>
    </row>
    <row r="15" s="1" customFormat="1" spans="1:22">
      <c r="A15" s="3">
        <v>21211032226</v>
      </c>
      <c r="B15" s="1" t="s">
        <v>233</v>
      </c>
      <c r="C15" s="1" t="s">
        <v>234</v>
      </c>
      <c r="D15" s="1" t="s">
        <v>235</v>
      </c>
      <c r="E15" s="1" t="s">
        <v>236</v>
      </c>
      <c r="F15" s="1" t="s">
        <v>178</v>
      </c>
      <c r="G15" s="1" t="s">
        <v>132</v>
      </c>
      <c r="H15" s="1" t="s">
        <v>133</v>
      </c>
      <c r="I15" s="1" t="s">
        <v>237</v>
      </c>
      <c r="J15" s="1" t="s">
        <v>30</v>
      </c>
      <c r="K15" s="1" t="s">
        <v>238</v>
      </c>
      <c r="L15" s="1" t="s">
        <v>238</v>
      </c>
      <c r="M15" s="1" t="s">
        <v>136</v>
      </c>
      <c r="N15" s="1" t="s">
        <v>136</v>
      </c>
      <c r="O15" s="1" t="s">
        <v>137</v>
      </c>
      <c r="P15" s="1" t="s">
        <v>138</v>
      </c>
      <c r="Q15" s="1" t="s">
        <v>139</v>
      </c>
      <c r="R15" s="1" t="s">
        <v>239</v>
      </c>
      <c r="S15" s="1" t="s">
        <v>141</v>
      </c>
      <c r="T15" s="1" t="s">
        <v>142</v>
      </c>
      <c r="U15" s="1" t="s">
        <v>143</v>
      </c>
      <c r="V15" s="1" t="s">
        <v>160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2023-02-08T02:22:28Z</dcterms:created>
  <dcterms:modified xsi:type="dcterms:W3CDTF">2023-02-08T03:08:08Z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9D79B55327B9445FB895FA5E648D078E</vt:lpwstr>
  </property>
  <property fmtid="{D5CDD505-2E9C-101B-9397-08002B2CF9AE}" pid="3" name="KSOProductBuildVer">
    <vt:lpwstr>2052-11.1.0.13703</vt:lpwstr>
  </property>
</Properties>
</file>