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</definedName>
  </definedNames>
  <calcPr calcId="144525"/>
</workbook>
</file>

<file path=xl/sharedStrings.xml><?xml version="1.0" encoding="utf-8"?>
<sst xmlns="http://schemas.openxmlformats.org/spreadsheetml/2006/main" count="475" uniqueCount="203">
  <si>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</si>
  <si>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</si>
  <si>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</si>
  <si>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</si>
  <si>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</si>
  <si>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</si>
  <si>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</si>
  <si>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</si>
  <si>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</si>
  <si>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</si>
  <si>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</si>
  <si>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</si>
  <si>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</si>
  <si>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</si>
  <si>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</si>
  <si>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</si>
  <si>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</si>
  <si>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</si>
  <si>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</si>
  <si>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</si>
  <si>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</si>
  <si>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</si>
  <si>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</si>
  <si>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</si>
  <si>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</si>
  <si>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999222136644393	</t>
  </si>
  <si>
    <t>Ctrip</t>
  </si>
  <si>
    <t>正常</t>
  </si>
  <si>
    <t>[高雄]高雄阳光大饭店(Hotel Sunshine)(81210238)</t>
  </si>
  <si>
    <t>豪华双床房&lt;至多8间&gt;&lt;2人入住&gt;&lt;早餐&gt;</t>
  </si>
  <si>
    <t>CNY</t>
  </si>
  <si>
    <t>KUO/CHUEHSHENG,KUO/MINGTING</t>
  </si>
  <si>
    <t>CA13744230209CNY</t>
  </si>
  <si>
    <t>未提现</t>
  </si>
  <si>
    <t>携程开票</t>
  </si>
  <si>
    <t xml:space="preserve">2935121	</t>
  </si>
  <si>
    <t xml:space="preserve">	</t>
  </si>
  <si>
    <t xml:space="preserve">999222159019050	</t>
  </si>
  <si>
    <t>[台北]城市商旅(台北南东馆)(City Suites Taipei Nandong)(80941404)</t>
  </si>
  <si>
    <t>精致大床房&lt;至多8间&gt;&lt;2人入住&gt;</t>
  </si>
  <si>
    <t>LAI/SAICHI</t>
  </si>
  <si>
    <t xml:space="preserve">2940920	</t>
  </si>
  <si>
    <t xml:space="preserve">999222196343524	</t>
  </si>
  <si>
    <t>[南投]日月潭名人大饭店(Minren Hotel)(81210648)</t>
  </si>
  <si>
    <t>标准四人间&lt;至多8间&gt;&lt;2人入住&gt;</t>
  </si>
  <si>
    <t>shin/weihou,shin/weihou</t>
  </si>
  <si>
    <t xml:space="preserve">2948641	</t>
  </si>
  <si>
    <t xml:space="preserve">999222237557029	</t>
  </si>
  <si>
    <t>[文昌]文昌南国温德姆花园酒店(92491028)</t>
  </si>
  <si>
    <t>温德姆海景大床房&lt;至多8间&gt;&lt;2人入住&gt;</t>
  </si>
  <si>
    <t>魏秀娟</t>
  </si>
  <si>
    <t xml:space="preserve">2955537	</t>
  </si>
  <si>
    <t xml:space="preserve">90019EE006662	</t>
  </si>
  <si>
    <t xml:space="preserve">999222276470968	</t>
  </si>
  <si>
    <t>[上海]全季酒店(上海人民广场福州路店）(83901041)</t>
  </si>
  <si>
    <t>高级大床房A&lt;至多8间&gt;&lt;2人入住&gt;</t>
  </si>
  <si>
    <t>黄溧聪</t>
  </si>
  <si>
    <t xml:space="preserve">2963888	</t>
  </si>
  <si>
    <t xml:space="preserve">R8000488106865880001	</t>
  </si>
  <si>
    <t xml:space="preserve">999222289029766	</t>
  </si>
  <si>
    <t>[台南]枫华沐月台南行馆(Maple Hotel)(80941671)</t>
  </si>
  <si>
    <t>豪华双人房&lt;至多8间&gt;&lt;2人入住&gt;&lt;早餐&gt;</t>
  </si>
  <si>
    <t>CHANG/YUCHIAO</t>
  </si>
  <si>
    <t xml:space="preserve">2966808	</t>
  </si>
  <si>
    <t xml:space="preserve">124225	</t>
  </si>
  <si>
    <t xml:space="preserve">999222289077228	</t>
  </si>
  <si>
    <t>[宜兰]宜兰五结香草星空民宿(Vanilla Sky)(81211165)</t>
  </si>
  <si>
    <t>WANG/YUNGCHIH</t>
  </si>
  <si>
    <t xml:space="preserve">2966814	</t>
  </si>
  <si>
    <t xml:space="preserve">230000009	</t>
  </si>
  <si>
    <t xml:space="preserve">999222296075689	</t>
  </si>
  <si>
    <t>[台北]台北大仓久和大饭店(The Okura Prestige Taipei)(80941565)</t>
  </si>
  <si>
    <t>菁英客房&lt;至多8间&gt;&lt;2人入住&gt;&lt;早餐&gt;</t>
  </si>
  <si>
    <t>Yamagami/Aiko,Yamagami/Aiko</t>
  </si>
  <si>
    <t xml:space="preserve">2968296	</t>
  </si>
  <si>
    <t xml:space="preserve">1204767	</t>
  </si>
  <si>
    <t xml:space="preserve">999222318682502	</t>
  </si>
  <si>
    <t>[台中]沐夏时尚精品旅馆(Moonshy Boutique Motel Taichung)(80941706)</t>
  </si>
  <si>
    <t>商务双人房&lt;至多8间&gt;&lt;2人入住&gt;&lt;早餐&gt;</t>
  </si>
  <si>
    <t>Sung/Wen Kai,Sung/Wen Kai</t>
  </si>
  <si>
    <t xml:space="preserve">2972659	</t>
  </si>
  <si>
    <t xml:space="preserve">999222321537447	</t>
  </si>
  <si>
    <t>[都江堰]汉庭酒店(都江堰店)(93871071)</t>
  </si>
  <si>
    <t>豪华大床房&lt;至多8间&gt;&lt;2人入住&gt;</t>
  </si>
  <si>
    <t>陈依婷,蒋千惠</t>
  </si>
  <si>
    <t xml:space="preserve">2973073	</t>
  </si>
  <si>
    <t xml:space="preserve">R6118302107218324001	</t>
  </si>
  <si>
    <t xml:space="preserve">999222330274122	</t>
  </si>
  <si>
    <t>[成都]成都格林威斯登酒店(83901019)</t>
  </si>
  <si>
    <t>高级双床房&lt;至多8间&gt;&lt;2人入住&gt;</t>
  </si>
  <si>
    <t>李俊</t>
  </si>
  <si>
    <t xml:space="preserve">2974519	</t>
  </si>
  <si>
    <t xml:space="preserve">999222330542932	</t>
  </si>
  <si>
    <t>[香港]香港俪凯酒店(Le Prabelle Hotel)(93874871)</t>
  </si>
  <si>
    <t>豪華房 (大床)&lt;至多8间&gt;&lt;2人入住&gt;</t>
  </si>
  <si>
    <t>cai/hua</t>
  </si>
  <si>
    <t xml:space="preserve">2974597	</t>
  </si>
  <si>
    <t>取消</t>
  </si>
  <si>
    <t xml:space="preserve">999222331981047	</t>
  </si>
  <si>
    <t>[珠海]珠海旭日湾巢酒店(76480603)</t>
  </si>
  <si>
    <t>动漫主题房&lt;至多8间&gt;&lt;2人入住&gt;&lt;早餐&gt;</t>
  </si>
  <si>
    <t>王光梅</t>
  </si>
  <si>
    <t xml:space="preserve">2974979	</t>
  </si>
  <si>
    <t xml:space="preserve">888888	</t>
  </si>
  <si>
    <t>，</t>
  </si>
  <si>
    <t>13933 CNY</t>
  </si>
  <si>
    <t>A230209093638481</t>
  </si>
  <si>
    <t>总计：13933元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</si>
  <si>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</si>
  <si>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</si>
  <si>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</si>
  <si>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</si>
  <si>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</si>
  <si>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</si>
  <si>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</si>
  <si>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</si>
  <si>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</si>
  <si>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</si>
  <si>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</si>
  <si>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</si>
  <si>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</si>
  <si>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</si>
  <si>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</si>
  <si>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</si>
  <si>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</si>
  <si>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</si>
  <si>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</si>
  <si>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2023-01-24</t>
  </si>
  <si>
    <t>2974979</t>
  </si>
  <si>
    <t>珠海旭日湾巢酒店</t>
  </si>
  <si>
    <t>2023-01-25</t>
  </si>
  <si>
    <t>退房日月结</t>
  </si>
  <si>
    <t>240.00</t>
  </si>
  <si>
    <t>RMB</t>
  </si>
  <si>
    <t>0</t>
  </si>
  <si>
    <t>0.00</t>
  </si>
  <si>
    <t>携程汇登国内直连</t>
  </si>
  <si>
    <t>01.011264</t>
  </si>
  <si>
    <t>2023-01-24 19:19:17</t>
  </si>
  <si>
    <t>否</t>
  </si>
  <si>
    <t>广州汇登信息科技有限公司</t>
  </si>
  <si>
    <t>直连</t>
  </si>
  <si>
    <t>中国</t>
  </si>
  <si>
    <t>2974597</t>
  </si>
  <si>
    <t>香港俪凯酒店</t>
  </si>
  <si>
    <t>cai hua</t>
  </si>
  <si>
    <t>682.00</t>
  </si>
  <si>
    <t>2023-01-24 16:42:34</t>
  </si>
  <si>
    <t>2023-01-23</t>
  </si>
  <si>
    <t>2973073</t>
  </si>
  <si>
    <t>汉庭酒店(都江堰店)</t>
  </si>
  <si>
    <t>588.00</t>
  </si>
  <si>
    <t>2023-01-23 22:52:06</t>
  </si>
  <si>
    <t>2972659</t>
  </si>
  <si>
    <t>沐夏时尚精品旅馆</t>
  </si>
  <si>
    <t>Sung Wen Kai,Sung Wen Kai</t>
  </si>
  <si>
    <t>1107.00</t>
  </si>
  <si>
    <t>2023-01-23 19:37:48</t>
  </si>
  <si>
    <t>2023-01-21</t>
  </si>
  <si>
    <t>2968296</t>
  </si>
  <si>
    <t>台北大仓久和大饭店</t>
  </si>
  <si>
    <t>Yamagami Aiko,Yamagami Aiko</t>
  </si>
  <si>
    <t>1901.00</t>
  </si>
  <si>
    <t>2023-01-21 16:54:36</t>
  </si>
  <si>
    <t>2023-01-20</t>
  </si>
  <si>
    <t>2966814</t>
  </si>
  <si>
    <t>宜兰五结香草星空民宿</t>
  </si>
  <si>
    <t>WANG YUNGCHIH</t>
  </si>
  <si>
    <t>909.00</t>
  </si>
  <si>
    <t>2023-01-20 22:46:24</t>
  </si>
  <si>
    <t>2966808</t>
  </si>
  <si>
    <t>枫华沐月台南行馆</t>
  </si>
  <si>
    <t>CHANG YUCHIAO</t>
  </si>
  <si>
    <t>1135.00</t>
  </si>
  <si>
    <t>2023-01-20 22:41:23</t>
  </si>
  <si>
    <t>2023-01-16</t>
  </si>
  <si>
    <t>2955537</t>
  </si>
  <si>
    <t>文昌南国温德姆花园酒店</t>
  </si>
  <si>
    <t>861.00</t>
  </si>
  <si>
    <t>2023-01-16 23:20:56</t>
  </si>
  <si>
    <t>2023-01-14</t>
  </si>
  <si>
    <t>2948641</t>
  </si>
  <si>
    <t>日月潭名人大饭店</t>
  </si>
  <si>
    <t>shin weihou,shin weihou</t>
  </si>
  <si>
    <t>777.00</t>
  </si>
  <si>
    <t>2023-01-14 16:04:17</t>
  </si>
  <si>
    <t>2023-01-11</t>
  </si>
  <si>
    <t>2940920</t>
  </si>
  <si>
    <t>城市商旅(台北南东馆)</t>
  </si>
  <si>
    <t>LAI SAICHI</t>
  </si>
  <si>
    <t>1945.00</t>
  </si>
  <si>
    <t>2023-01-11 23:54:25</t>
  </si>
  <si>
    <t>2023-01-10</t>
  </si>
  <si>
    <t>2935121</t>
  </si>
  <si>
    <t>高雄阳光大饭店</t>
  </si>
  <si>
    <t>KUO CHUEHSHENG,KUO MINGTING</t>
  </si>
  <si>
    <t>2662.00</t>
  </si>
  <si>
    <t>2023-01-10 08:12:01</t>
  </si>
  <si>
    <t>2023-01-19</t>
  </si>
  <si>
    <t>2963888</t>
  </si>
  <si>
    <t>全季酒店(上海人民广场福州路店）</t>
  </si>
  <si>
    <t>1126.00</t>
  </si>
  <si>
    <t>2023-01-19 20:58:02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</si>
</sst>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44950</v>
      </c>
      <c r="G2" s="6">
        <v>44951</v>
      </c>
      <c r="H2" s="4">
        <v>2</v>
      </c>
      <c r="I2" s="4">
        <v>1</v>
      </c>
      <c r="J2" s="4">
        <v>2</v>
      </c>
      <c r="K2" s="4" t="s">
        <v>30</v>
      </c>
      <c r="L2" s="4">
        <v>2662</v>
      </c>
      <c r="M2" s="4">
        <v>2662</v>
      </c>
      <c r="N2" s="4" t="s">
        <v>31</v>
      </c>
      <c r="O2" s="4" t="s">
        <v>32</v>
      </c>
      <c r="P2" s="4" t="s">
        <v>33</v>
      </c>
      <c r="Q2" s="4">
        <v>0</v>
      </c>
      <c r="R2" s="7">
        <v>44936</v>
      </c>
      <c r="S2" s="6">
        <v>44966</v>
      </c>
      <c r="T2" s="4" t="s">
        <v>34</v>
      </c>
      <c r="U2" s="4">
        <v>2662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44949</v>
      </c>
      <c r="G3" s="6">
        <v>44951</v>
      </c>
      <c r="H3" s="4">
        <v>1</v>
      </c>
      <c r="I3" s="4">
        <v>2</v>
      </c>
      <c r="J3" s="4">
        <v>2</v>
      </c>
      <c r="K3" s="4" t="s">
        <v>30</v>
      </c>
      <c r="L3" s="4">
        <v>1945</v>
      </c>
      <c r="M3" s="4">
        <v>1945</v>
      </c>
      <c r="N3" s="4" t="s">
        <v>40</v>
      </c>
      <c r="O3" s="4" t="s">
        <v>32</v>
      </c>
      <c r="P3" s="4" t="s">
        <v>33</v>
      </c>
      <c r="Q3" s="4">
        <v>0</v>
      </c>
      <c r="R3" s="7">
        <v>44937</v>
      </c>
      <c r="S3" s="6">
        <v>44966</v>
      </c>
      <c r="T3" s="4" t="s">
        <v>34</v>
      </c>
      <c r="U3" s="4">
        <v>1945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44950</v>
      </c>
      <c r="G4" s="6">
        <v>44951</v>
      </c>
      <c r="H4" s="4">
        <v>1</v>
      </c>
      <c r="I4" s="4">
        <v>1</v>
      </c>
      <c r="J4" s="4">
        <v>1</v>
      </c>
      <c r="K4" s="4" t="s">
        <v>30</v>
      </c>
      <c r="L4" s="4">
        <v>777</v>
      </c>
      <c r="M4" s="4">
        <v>777</v>
      </c>
      <c r="N4" s="4" t="s">
        <v>45</v>
      </c>
      <c r="O4" s="4" t="s">
        <v>32</v>
      </c>
      <c r="P4" s="4" t="s">
        <v>33</v>
      </c>
      <c r="Q4" s="4">
        <v>0</v>
      </c>
      <c r="R4" s="7">
        <v>44940</v>
      </c>
      <c r="S4" s="6">
        <v>44966</v>
      </c>
      <c r="T4" s="4" t="s">
        <v>34</v>
      </c>
      <c r="U4" s="4">
        <v>777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44950</v>
      </c>
      <c r="G5" s="6">
        <v>44951</v>
      </c>
      <c r="H5" s="4">
        <v>1</v>
      </c>
      <c r="I5" s="4">
        <v>1</v>
      </c>
      <c r="J5" s="4">
        <v>1</v>
      </c>
      <c r="K5" s="4" t="s">
        <v>30</v>
      </c>
      <c r="L5" s="4">
        <v>861</v>
      </c>
      <c r="M5" s="4">
        <v>861</v>
      </c>
      <c r="N5" s="4" t="s">
        <v>50</v>
      </c>
      <c r="O5" s="4" t="s">
        <v>32</v>
      </c>
      <c r="P5" s="4" t="s">
        <v>33</v>
      </c>
      <c r="Q5" s="4">
        <v>0</v>
      </c>
      <c r="R5" s="7">
        <v>44942</v>
      </c>
      <c r="S5" s="6">
        <v>44966</v>
      </c>
      <c r="T5" s="4" t="s">
        <v>34</v>
      </c>
      <c r="U5" s="4">
        <v>861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44949</v>
      </c>
      <c r="G6" s="6">
        <v>44951</v>
      </c>
      <c r="H6" s="4">
        <v>1</v>
      </c>
      <c r="I6" s="4">
        <v>2</v>
      </c>
      <c r="J6" s="4">
        <v>2</v>
      </c>
      <c r="K6" s="4" t="s">
        <v>30</v>
      </c>
      <c r="L6" s="4">
        <v>1126</v>
      </c>
      <c r="M6" s="4">
        <v>1126</v>
      </c>
      <c r="N6" s="4" t="s">
        <v>56</v>
      </c>
      <c r="O6" s="4" t="s">
        <v>32</v>
      </c>
      <c r="P6" s="4" t="s">
        <v>33</v>
      </c>
      <c r="Q6" s="4">
        <v>0</v>
      </c>
      <c r="R6" s="7">
        <v>44945</v>
      </c>
      <c r="S6" s="6">
        <v>44966</v>
      </c>
      <c r="T6" s="4" t="s">
        <v>34</v>
      </c>
      <c r="U6" s="4">
        <v>1126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44950</v>
      </c>
      <c r="G7" s="6">
        <v>44951</v>
      </c>
      <c r="H7" s="4">
        <v>1</v>
      </c>
      <c r="I7" s="4">
        <v>1</v>
      </c>
      <c r="J7" s="4">
        <v>1</v>
      </c>
      <c r="K7" s="4" t="s">
        <v>30</v>
      </c>
      <c r="L7" s="4">
        <v>1135</v>
      </c>
      <c r="M7" s="4">
        <v>1135</v>
      </c>
      <c r="N7" s="4" t="s">
        <v>62</v>
      </c>
      <c r="O7" s="4" t="s">
        <v>32</v>
      </c>
      <c r="P7" s="4" t="s">
        <v>33</v>
      </c>
      <c r="Q7" s="4">
        <v>0</v>
      </c>
      <c r="R7" s="7">
        <v>44946</v>
      </c>
      <c r="S7" s="6">
        <v>44966</v>
      </c>
      <c r="T7" s="4" t="s">
        <v>34</v>
      </c>
      <c r="U7" s="4">
        <v>1135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61</v>
      </c>
      <c r="F8" s="6">
        <v>44950</v>
      </c>
      <c r="G8" s="6">
        <v>44951</v>
      </c>
      <c r="H8" s="4">
        <v>1</v>
      </c>
      <c r="I8" s="4">
        <v>1</v>
      </c>
      <c r="J8" s="4">
        <v>1</v>
      </c>
      <c r="K8" s="4" t="s">
        <v>30</v>
      </c>
      <c r="L8" s="4">
        <v>909</v>
      </c>
      <c r="M8" s="4">
        <v>909</v>
      </c>
      <c r="N8" s="4" t="s">
        <v>67</v>
      </c>
      <c r="O8" s="4" t="s">
        <v>32</v>
      </c>
      <c r="P8" s="4" t="s">
        <v>33</v>
      </c>
      <c r="Q8" s="4">
        <v>0</v>
      </c>
      <c r="R8" s="7">
        <v>44946</v>
      </c>
      <c r="S8" s="6">
        <v>44966</v>
      </c>
      <c r="T8" s="4" t="s">
        <v>34</v>
      </c>
      <c r="U8" s="4">
        <v>909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44950</v>
      </c>
      <c r="G9" s="6">
        <v>44951</v>
      </c>
      <c r="H9" s="4">
        <v>1</v>
      </c>
      <c r="I9" s="4">
        <v>1</v>
      </c>
      <c r="J9" s="4">
        <v>1</v>
      </c>
      <c r="K9" s="4" t="s">
        <v>30</v>
      </c>
      <c r="L9" s="4">
        <v>1901</v>
      </c>
      <c r="M9" s="4">
        <v>1901</v>
      </c>
      <c r="N9" s="4" t="s">
        <v>73</v>
      </c>
      <c r="O9" s="4" t="s">
        <v>32</v>
      </c>
      <c r="P9" s="4" t="s">
        <v>33</v>
      </c>
      <c r="Q9" s="4">
        <v>0</v>
      </c>
      <c r="R9" s="7">
        <v>44947</v>
      </c>
      <c r="S9" s="6">
        <v>44966</v>
      </c>
      <c r="T9" s="4" t="s">
        <v>34</v>
      </c>
      <c r="U9" s="4">
        <v>1901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44950</v>
      </c>
      <c r="G10" s="6">
        <v>44951</v>
      </c>
      <c r="H10" s="4">
        <v>1</v>
      </c>
      <c r="I10" s="4">
        <v>1</v>
      </c>
      <c r="J10" s="4">
        <v>1</v>
      </c>
      <c r="K10" s="4" t="s">
        <v>30</v>
      </c>
      <c r="L10" s="4">
        <v>1107</v>
      </c>
      <c r="M10" s="4">
        <v>1107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44949</v>
      </c>
      <c r="S10" s="6">
        <v>44966</v>
      </c>
      <c r="T10" s="4" t="s">
        <v>34</v>
      </c>
      <c r="U10" s="4">
        <v>1107</v>
      </c>
      <c r="V10" s="4">
        <v>0</v>
      </c>
      <c r="W10" s="4">
        <v>0</v>
      </c>
      <c r="X10" s="4" t="s">
        <v>80</v>
      </c>
      <c r="Y10" s="4" t="s">
        <v>36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44950</v>
      </c>
      <c r="G11" s="6">
        <v>44951</v>
      </c>
      <c r="H11" s="4">
        <v>2</v>
      </c>
      <c r="I11" s="4">
        <v>1</v>
      </c>
      <c r="J11" s="4">
        <v>2</v>
      </c>
      <c r="K11" s="4" t="s">
        <v>30</v>
      </c>
      <c r="L11" s="4">
        <v>588</v>
      </c>
      <c r="M11" s="4">
        <v>588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44949</v>
      </c>
      <c r="S11" s="6">
        <v>44966</v>
      </c>
      <c r="T11" s="4" t="s">
        <v>34</v>
      </c>
      <c r="U11" s="4">
        <v>588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44950</v>
      </c>
      <c r="G12" s="6">
        <v>44951</v>
      </c>
      <c r="H12" s="4">
        <v>1</v>
      </c>
      <c r="I12" s="4">
        <v>1</v>
      </c>
      <c r="J12" s="4">
        <v>1</v>
      </c>
      <c r="K12" s="4" t="s">
        <v>30</v>
      </c>
      <c r="L12" s="4">
        <v>355</v>
      </c>
      <c r="M12" s="4">
        <v>355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44950</v>
      </c>
      <c r="S12" s="6">
        <v>44966</v>
      </c>
      <c r="T12" s="4" t="s">
        <v>34</v>
      </c>
      <c r="U12" s="4">
        <v>355</v>
      </c>
      <c r="V12" s="4">
        <v>0</v>
      </c>
      <c r="W12" s="4">
        <v>0</v>
      </c>
      <c r="X12" s="4" t="s">
        <v>91</v>
      </c>
      <c r="Y12" s="4" t="s">
        <v>36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44950</v>
      </c>
      <c r="G13" s="6">
        <v>44951</v>
      </c>
      <c r="H13" s="4">
        <v>1</v>
      </c>
      <c r="I13" s="4">
        <v>1</v>
      </c>
      <c r="J13" s="4">
        <v>1</v>
      </c>
      <c r="K13" s="4" t="s">
        <v>30</v>
      </c>
      <c r="L13" s="4">
        <v>682</v>
      </c>
      <c r="M13" s="4">
        <v>682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44950</v>
      </c>
      <c r="S13" s="6">
        <v>44966</v>
      </c>
      <c r="T13" s="4" t="s">
        <v>34</v>
      </c>
      <c r="U13" s="4">
        <v>682</v>
      </c>
      <c r="V13" s="4">
        <v>0</v>
      </c>
      <c r="W13" s="4">
        <v>0</v>
      </c>
      <c r="X13" s="4" t="s">
        <v>96</v>
      </c>
      <c r="Y13" s="4" t="s">
        <v>36</v>
      </c>
    </row>
    <row r="14" s="4" customFormat="1" spans="1:25">
      <c r="A14" s="4" t="s">
        <v>87</v>
      </c>
      <c r="B14" s="4" t="s">
        <v>26</v>
      </c>
      <c r="C14" s="4" t="s">
        <v>97</v>
      </c>
      <c r="D14" s="4" t="s">
        <v>88</v>
      </c>
      <c r="E14" s="4" t="s">
        <v>89</v>
      </c>
      <c r="F14" s="6">
        <v>44950</v>
      </c>
      <c r="G14" s="6">
        <v>44951</v>
      </c>
      <c r="H14" s="4">
        <v>1</v>
      </c>
      <c r="I14" s="4">
        <v>1</v>
      </c>
      <c r="J14" s="4">
        <v>1</v>
      </c>
      <c r="K14" s="4" t="s">
        <v>30</v>
      </c>
      <c r="L14" s="4">
        <v>-355</v>
      </c>
      <c r="M14" s="4">
        <v>-355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44950</v>
      </c>
      <c r="S14" s="6">
        <v>44966</v>
      </c>
      <c r="T14" s="4" t="s">
        <v>34</v>
      </c>
      <c r="U14" s="4">
        <v>-355</v>
      </c>
      <c r="V14" s="4">
        <v>0</v>
      </c>
      <c r="W14" s="4">
        <v>0</v>
      </c>
      <c r="X14" s="4" t="s">
        <v>91</v>
      </c>
      <c r="Y14" s="4" t="s">
        <v>36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44950</v>
      </c>
      <c r="G15" s="6">
        <v>44951</v>
      </c>
      <c r="H15" s="4">
        <v>1</v>
      </c>
      <c r="I15" s="4">
        <v>1</v>
      </c>
      <c r="J15" s="4">
        <v>1</v>
      </c>
      <c r="K15" s="4" t="s">
        <v>30</v>
      </c>
      <c r="L15" s="4">
        <v>240</v>
      </c>
      <c r="M15" s="4">
        <v>240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44950</v>
      </c>
      <c r="S15" s="6">
        <v>44966</v>
      </c>
      <c r="T15" s="4" t="s">
        <v>34</v>
      </c>
      <c r="U15" s="4">
        <v>240</v>
      </c>
      <c r="V15" s="4">
        <v>0</v>
      </c>
      <c r="W15" s="4">
        <v>0</v>
      </c>
      <c r="X15" s="4" t="s">
        <v>102</v>
      </c>
      <c r="Y15" s="4" t="s">
        <v>103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A21" sqref="A21:A22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104</v>
      </c>
    </row>
    <row r="2" s="4" customFormat="1" spans="1:9">
      <c r="A2" s="5">
        <v>999222136644393</v>
      </c>
      <c r="B2" s="6">
        <v>44950</v>
      </c>
      <c r="C2" s="6">
        <v>44951</v>
      </c>
      <c r="D2" s="4">
        <v>2662</v>
      </c>
      <c r="E2" s="4" t="str">
        <f>VLOOKUP(A2,HOP!A:L,12,0)</f>
        <v>2662.00</v>
      </c>
      <c r="F2" s="4" t="str">
        <f>VLOOKUP(A2,HOP!A:C,3,0)</f>
        <v>2935121</v>
      </c>
      <c r="G2" s="4">
        <f>D2-E2</f>
        <v>0</v>
      </c>
      <c r="H2" s="4" t="str">
        <f>$H$1&amp;F2</f>
        <v>，2935121</v>
      </c>
      <c r="I2" s="4" t="str">
        <f>VLOOKUP(A2,HOP!A:U,21,0)</f>
        <v>直连</v>
      </c>
    </row>
    <row r="3" s="4" customFormat="1" spans="1:9">
      <c r="A3" s="5">
        <v>999222159019050</v>
      </c>
      <c r="B3" s="6">
        <v>44949</v>
      </c>
      <c r="C3" s="6">
        <v>44951</v>
      </c>
      <c r="D3" s="4">
        <v>1945</v>
      </c>
      <c r="E3" s="4" t="str">
        <f>VLOOKUP(A3,HOP!A:L,12,0)</f>
        <v>1945.00</v>
      </c>
      <c r="F3" s="4" t="str">
        <f>VLOOKUP(A3,HOP!A:C,3,0)</f>
        <v>2940920</v>
      </c>
      <c r="G3" s="4">
        <f t="shared" ref="G3:G14" si="0">D3-E3</f>
        <v>0</v>
      </c>
      <c r="H3" s="4" t="str">
        <f t="shared" ref="H3:H14" si="1">$H$1&amp;F3</f>
        <v>，2940920</v>
      </c>
      <c r="I3" s="4" t="str">
        <f>VLOOKUP(A3,HOP!A:U,21,0)</f>
        <v>直连</v>
      </c>
    </row>
    <row r="4" s="4" customFormat="1" spans="1:9">
      <c r="A4" s="5">
        <v>999222196343524</v>
      </c>
      <c r="B4" s="6">
        <v>44950</v>
      </c>
      <c r="C4" s="6">
        <v>44951</v>
      </c>
      <c r="D4" s="4">
        <v>777</v>
      </c>
      <c r="E4" s="4" t="str">
        <f>VLOOKUP(A4,HOP!A:L,12,0)</f>
        <v>777.00</v>
      </c>
      <c r="F4" s="4" t="str">
        <f>VLOOKUP(A4,HOP!A:C,3,0)</f>
        <v>2948641</v>
      </c>
      <c r="G4" s="4">
        <f t="shared" si="0"/>
        <v>0</v>
      </c>
      <c r="H4" s="4" t="str">
        <f t="shared" si="1"/>
        <v>，2948641</v>
      </c>
      <c r="I4" s="4" t="str">
        <f>VLOOKUP(A4,HOP!A:U,21,0)</f>
        <v>直连</v>
      </c>
    </row>
    <row r="5" s="4" customFormat="1" spans="1:9">
      <c r="A5" s="5">
        <v>999222237557029</v>
      </c>
      <c r="B5" s="6">
        <v>44950</v>
      </c>
      <c r="C5" s="6">
        <v>44951</v>
      </c>
      <c r="D5" s="4">
        <v>861</v>
      </c>
      <c r="E5" s="4" t="str">
        <f>VLOOKUP(A5,HOP!A:L,12,0)</f>
        <v>861.00</v>
      </c>
      <c r="F5" s="4" t="str">
        <f>VLOOKUP(A5,HOP!A:C,3,0)</f>
        <v>2955537</v>
      </c>
      <c r="G5" s="4">
        <f t="shared" si="0"/>
        <v>0</v>
      </c>
      <c r="H5" s="4" t="str">
        <f t="shared" si="1"/>
        <v>，2955537</v>
      </c>
      <c r="I5" s="4" t="str">
        <f>VLOOKUP(A5,HOP!A:U,21,0)</f>
        <v>直连</v>
      </c>
    </row>
    <row r="6" s="4" customFormat="1" spans="1:9">
      <c r="A6" s="5">
        <v>999222276470968</v>
      </c>
      <c r="B6" s="6">
        <v>44949</v>
      </c>
      <c r="C6" s="6">
        <v>44951</v>
      </c>
      <c r="D6" s="4">
        <v>1126</v>
      </c>
      <c r="E6" s="4" t="str">
        <f>VLOOKUP(A6,HOP!A:L,12,0)</f>
        <v>1126.00</v>
      </c>
      <c r="F6" s="4" t="str">
        <f>VLOOKUP(A6,HOP!A:C,3,0)</f>
        <v>2963888</v>
      </c>
      <c r="G6" s="4">
        <f t="shared" si="0"/>
        <v>0</v>
      </c>
      <c r="H6" s="4" t="str">
        <f t="shared" si="1"/>
        <v>，2963888</v>
      </c>
      <c r="I6" s="4" t="str">
        <f>VLOOKUP(A6,HOP!A:U,21,0)</f>
        <v>直连</v>
      </c>
    </row>
    <row r="7" s="4" customFormat="1" spans="1:9">
      <c r="A7" s="5">
        <v>999222289029766</v>
      </c>
      <c r="B7" s="6">
        <v>44950</v>
      </c>
      <c r="C7" s="6">
        <v>44951</v>
      </c>
      <c r="D7" s="4">
        <v>1135</v>
      </c>
      <c r="E7" s="4" t="str">
        <f>VLOOKUP(A7,HOP!A:L,12,0)</f>
        <v>1135.00</v>
      </c>
      <c r="F7" s="4" t="str">
        <f>VLOOKUP(A7,HOP!A:C,3,0)</f>
        <v>2966808</v>
      </c>
      <c r="G7" s="4">
        <f t="shared" si="0"/>
        <v>0</v>
      </c>
      <c r="H7" s="4" t="str">
        <f t="shared" si="1"/>
        <v>，2966808</v>
      </c>
      <c r="I7" s="4" t="str">
        <f>VLOOKUP(A7,HOP!A:U,21,0)</f>
        <v>直连</v>
      </c>
    </row>
    <row r="8" s="4" customFormat="1" spans="1:9">
      <c r="A8" s="5">
        <v>999222289077228</v>
      </c>
      <c r="B8" s="6">
        <v>44950</v>
      </c>
      <c r="C8" s="6">
        <v>44951</v>
      </c>
      <c r="D8" s="4">
        <v>909</v>
      </c>
      <c r="E8" s="4" t="str">
        <f>VLOOKUP(A8,HOP!A:L,12,0)</f>
        <v>909.00</v>
      </c>
      <c r="F8" s="4" t="str">
        <f>VLOOKUP(A8,HOP!A:C,3,0)</f>
        <v>2966814</v>
      </c>
      <c r="G8" s="4">
        <f t="shared" si="0"/>
        <v>0</v>
      </c>
      <c r="H8" s="4" t="str">
        <f t="shared" si="1"/>
        <v>，2966814</v>
      </c>
      <c r="I8" s="4" t="str">
        <f>VLOOKUP(A8,HOP!A:U,21,0)</f>
        <v>直连</v>
      </c>
    </row>
    <row r="9" s="4" customFormat="1" spans="1:9">
      <c r="A9" s="5">
        <v>999222296075689</v>
      </c>
      <c r="B9" s="6">
        <v>44950</v>
      </c>
      <c r="C9" s="6">
        <v>44951</v>
      </c>
      <c r="D9" s="4">
        <v>1901</v>
      </c>
      <c r="E9" s="4" t="str">
        <f>VLOOKUP(A9,HOP!A:L,12,0)</f>
        <v>1901.00</v>
      </c>
      <c r="F9" s="4" t="str">
        <f>VLOOKUP(A9,HOP!A:C,3,0)</f>
        <v>2968296</v>
      </c>
      <c r="G9" s="4">
        <f t="shared" si="0"/>
        <v>0</v>
      </c>
      <c r="H9" s="4" t="str">
        <f t="shared" si="1"/>
        <v>，2968296</v>
      </c>
      <c r="I9" s="4" t="str">
        <f>VLOOKUP(A9,HOP!A:U,21,0)</f>
        <v>直连</v>
      </c>
    </row>
    <row r="10" s="4" customFormat="1" spans="1:9">
      <c r="A10" s="5">
        <v>999222318682502</v>
      </c>
      <c r="B10" s="6">
        <v>44950</v>
      </c>
      <c r="C10" s="6">
        <v>44951</v>
      </c>
      <c r="D10" s="4">
        <v>1107</v>
      </c>
      <c r="E10" s="4" t="str">
        <f>VLOOKUP(A10,HOP!A:L,12,0)</f>
        <v>1107.00</v>
      </c>
      <c r="F10" s="4" t="str">
        <f>VLOOKUP(A10,HOP!A:C,3,0)</f>
        <v>2972659</v>
      </c>
      <c r="G10" s="4">
        <f t="shared" si="0"/>
        <v>0</v>
      </c>
      <c r="H10" s="4" t="str">
        <f t="shared" si="1"/>
        <v>，2972659</v>
      </c>
      <c r="I10" s="4" t="str">
        <f>VLOOKUP(A10,HOP!A:U,21,0)</f>
        <v>直连</v>
      </c>
    </row>
    <row r="11" s="4" customFormat="1" spans="1:9">
      <c r="A11" s="5">
        <v>999222321537447</v>
      </c>
      <c r="B11" s="6">
        <v>44950</v>
      </c>
      <c r="C11" s="6">
        <v>44951</v>
      </c>
      <c r="D11" s="4">
        <v>588</v>
      </c>
      <c r="E11" s="4" t="str">
        <f>VLOOKUP(A11,HOP!A:L,12,0)</f>
        <v>588.00</v>
      </c>
      <c r="F11" s="4" t="str">
        <f>VLOOKUP(A11,HOP!A:C,3,0)</f>
        <v>2973073</v>
      </c>
      <c r="G11" s="4">
        <f t="shared" si="0"/>
        <v>0</v>
      </c>
      <c r="H11" s="4" t="str">
        <f t="shared" si="1"/>
        <v>，2973073</v>
      </c>
      <c r="I11" s="4" t="str">
        <f>VLOOKUP(A11,HOP!A:U,21,0)</f>
        <v>直连</v>
      </c>
    </row>
    <row r="12" s="4" customFormat="1" hidden="1" spans="1:9">
      <c r="A12" s="5">
        <v>999222330274122</v>
      </c>
      <c r="B12" s="6">
        <v>44950</v>
      </c>
      <c r="C12" s="6">
        <v>44951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999222330542932</v>
      </c>
      <c r="B13" s="6">
        <v>44950</v>
      </c>
      <c r="C13" s="6">
        <v>44951</v>
      </c>
      <c r="D13" s="4">
        <v>682</v>
      </c>
      <c r="E13" s="4" t="str">
        <f>VLOOKUP(A13,HOP!A:L,12,0)</f>
        <v>682.00</v>
      </c>
      <c r="F13" s="4" t="str">
        <f>VLOOKUP(A13,HOP!A:C,3,0)</f>
        <v>2974597</v>
      </c>
      <c r="G13" s="4">
        <f t="shared" si="0"/>
        <v>0</v>
      </c>
      <c r="H13" s="4" t="str">
        <f t="shared" si="1"/>
        <v>，2974597</v>
      </c>
      <c r="I13" s="4" t="str">
        <f>VLOOKUP(A13,HOP!A:U,21,0)</f>
        <v>直连</v>
      </c>
    </row>
    <row r="14" s="4" customFormat="1" spans="1:9">
      <c r="A14" s="5">
        <v>999222331981047</v>
      </c>
      <c r="B14" s="6">
        <v>44950</v>
      </c>
      <c r="C14" s="6">
        <v>44951</v>
      </c>
      <c r="D14" s="4">
        <v>240</v>
      </c>
      <c r="E14" s="4" t="str">
        <f>VLOOKUP(A14,HOP!A:L,12,0)</f>
        <v>240.00</v>
      </c>
      <c r="F14" s="4" t="str">
        <f>VLOOKUP(A14,HOP!A:C,3,0)</f>
        <v>2974979</v>
      </c>
      <c r="G14" s="4">
        <f t="shared" si="0"/>
        <v>0</v>
      </c>
      <c r="H14" s="4" t="str">
        <f t="shared" si="1"/>
        <v>，2974979</v>
      </c>
      <c r="I14" s="4" t="str">
        <f>VLOOKUP(A14,HOP!A:U,21,0)</f>
        <v>直连</v>
      </c>
    </row>
    <row r="16" spans="4:4">
      <c r="D16" s="4">
        <f>SUM(D2:D15)</f>
        <v>13933</v>
      </c>
    </row>
    <row r="17" spans="4:4">
      <c r="D17" s="4" t="s">
        <v>105</v>
      </c>
    </row>
    <row r="21" spans="1:1">
      <c r="A21" s="4" t="s">
        <v>106</v>
      </c>
    </row>
    <row r="22" spans="1:1">
      <c r="A22" s="4" t="s">
        <v>107</v>
      </c>
    </row>
  </sheetData>
  <autoFilter ref="A1:X14">
    <filterColumn colId="3">
      <filters>
        <filter val="240"/>
        <filter val="861"/>
        <filter val="1901"/>
        <filter val="682"/>
        <filter val="2662"/>
        <filter val="1135"/>
        <filter val="1945"/>
        <filter val="1126"/>
        <filter val="777"/>
        <filter val="1107"/>
        <filter val="588"/>
        <filter val="9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108</v>
      </c>
      <c r="B1" s="2" t="s">
        <v>109</v>
      </c>
      <c r="C1" s="2" t="s">
        <v>110</v>
      </c>
      <c r="D1" s="2" t="s">
        <v>111</v>
      </c>
      <c r="E1" s="2" t="s">
        <v>13</v>
      </c>
      <c r="F1" s="2" t="s">
        <v>5</v>
      </c>
      <c r="G1" s="2" t="s">
        <v>6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122</v>
      </c>
      <c r="S1" s="2" t="s">
        <v>123</v>
      </c>
      <c r="T1" s="2" t="s">
        <v>124</v>
      </c>
      <c r="U1" s="2" t="s">
        <v>125</v>
      </c>
      <c r="V1" s="2" t="s">
        <v>126</v>
      </c>
    </row>
    <row r="2" s="1" customFormat="1" spans="1:22">
      <c r="A2" s="3">
        <v>999222331981047</v>
      </c>
      <c r="B2" s="1" t="s">
        <v>127</v>
      </c>
      <c r="C2" s="1" t="s">
        <v>128</v>
      </c>
      <c r="D2" s="1" t="s">
        <v>129</v>
      </c>
      <c r="E2" s="1" t="s">
        <v>101</v>
      </c>
      <c r="F2" s="1" t="s">
        <v>127</v>
      </c>
      <c r="G2" s="1" t="s">
        <v>130</v>
      </c>
      <c r="H2" s="1" t="s">
        <v>131</v>
      </c>
      <c r="I2" s="1" t="s">
        <v>132</v>
      </c>
      <c r="J2" s="1" t="s">
        <v>133</v>
      </c>
      <c r="K2" s="1" t="s">
        <v>132</v>
      </c>
      <c r="L2" s="1" t="s">
        <v>132</v>
      </c>
      <c r="M2" s="1" t="s">
        <v>134</v>
      </c>
      <c r="N2" s="1" t="s">
        <v>134</v>
      </c>
      <c r="O2" s="1" t="s">
        <v>135</v>
      </c>
      <c r="P2" s="1" t="s">
        <v>136</v>
      </c>
      <c r="Q2" s="1" t="s">
        <v>137</v>
      </c>
      <c r="R2" s="1" t="s">
        <v>138</v>
      </c>
      <c r="S2" s="1" t="s">
        <v>139</v>
      </c>
      <c r="T2" s="1" t="s">
        <v>140</v>
      </c>
      <c r="U2" s="1" t="s">
        <v>141</v>
      </c>
      <c r="V2" s="1" t="s">
        <v>142</v>
      </c>
    </row>
    <row r="3" s="1" customFormat="1" spans="1:22">
      <c r="A3" s="3">
        <v>999222330542932</v>
      </c>
      <c r="B3" s="1" t="s">
        <v>127</v>
      </c>
      <c r="C3" s="1" t="s">
        <v>143</v>
      </c>
      <c r="D3" s="1" t="s">
        <v>144</v>
      </c>
      <c r="E3" s="1" t="s">
        <v>145</v>
      </c>
      <c r="F3" s="1" t="s">
        <v>127</v>
      </c>
      <c r="G3" s="1" t="s">
        <v>130</v>
      </c>
      <c r="H3" s="1" t="s">
        <v>131</v>
      </c>
      <c r="I3" s="1" t="s">
        <v>146</v>
      </c>
      <c r="J3" s="1" t="s">
        <v>133</v>
      </c>
      <c r="K3" s="1" t="s">
        <v>146</v>
      </c>
      <c r="L3" s="1" t="s">
        <v>146</v>
      </c>
      <c r="M3" s="1" t="s">
        <v>134</v>
      </c>
      <c r="N3" s="1" t="s">
        <v>134</v>
      </c>
      <c r="O3" s="1" t="s">
        <v>135</v>
      </c>
      <c r="P3" s="1" t="s">
        <v>136</v>
      </c>
      <c r="Q3" s="1" t="s">
        <v>137</v>
      </c>
      <c r="R3" s="1" t="s">
        <v>147</v>
      </c>
      <c r="S3" s="1" t="s">
        <v>139</v>
      </c>
      <c r="T3" s="1" t="s">
        <v>140</v>
      </c>
      <c r="U3" s="1" t="s">
        <v>141</v>
      </c>
      <c r="V3" s="1" t="s">
        <v>142</v>
      </c>
    </row>
    <row r="4" s="1" customFormat="1" spans="1:22">
      <c r="A4" s="3">
        <v>999222321537447</v>
      </c>
      <c r="B4" s="1" t="s">
        <v>148</v>
      </c>
      <c r="C4" s="1" t="s">
        <v>149</v>
      </c>
      <c r="D4" s="1" t="s">
        <v>150</v>
      </c>
      <c r="E4" s="1" t="s">
        <v>84</v>
      </c>
      <c r="F4" s="1" t="s">
        <v>127</v>
      </c>
      <c r="G4" s="1" t="s">
        <v>130</v>
      </c>
      <c r="H4" s="1" t="s">
        <v>131</v>
      </c>
      <c r="I4" s="1" t="s">
        <v>151</v>
      </c>
      <c r="J4" s="1" t="s">
        <v>133</v>
      </c>
      <c r="K4" s="1" t="s">
        <v>151</v>
      </c>
      <c r="L4" s="1" t="s">
        <v>151</v>
      </c>
      <c r="M4" s="1" t="s">
        <v>134</v>
      </c>
      <c r="N4" s="1" t="s">
        <v>134</v>
      </c>
      <c r="O4" s="1" t="s">
        <v>135</v>
      </c>
      <c r="P4" s="1" t="s">
        <v>136</v>
      </c>
      <c r="Q4" s="1" t="s">
        <v>137</v>
      </c>
      <c r="R4" s="1" t="s">
        <v>152</v>
      </c>
      <c r="S4" s="1" t="s">
        <v>139</v>
      </c>
      <c r="T4" s="1" t="s">
        <v>140</v>
      </c>
      <c r="U4" s="1" t="s">
        <v>141</v>
      </c>
      <c r="V4" s="1" t="s">
        <v>142</v>
      </c>
    </row>
    <row r="5" s="1" customFormat="1" spans="1:22">
      <c r="A5" s="3">
        <v>999222318682502</v>
      </c>
      <c r="B5" s="1" t="s">
        <v>148</v>
      </c>
      <c r="C5" s="1" t="s">
        <v>153</v>
      </c>
      <c r="D5" s="1" t="s">
        <v>154</v>
      </c>
      <c r="E5" s="1" t="s">
        <v>155</v>
      </c>
      <c r="F5" s="1" t="s">
        <v>127</v>
      </c>
      <c r="G5" s="1" t="s">
        <v>130</v>
      </c>
      <c r="H5" s="1" t="s">
        <v>131</v>
      </c>
      <c r="I5" s="1" t="s">
        <v>156</v>
      </c>
      <c r="J5" s="1" t="s">
        <v>133</v>
      </c>
      <c r="K5" s="1" t="s">
        <v>156</v>
      </c>
      <c r="L5" s="1" t="s">
        <v>156</v>
      </c>
      <c r="M5" s="1" t="s">
        <v>134</v>
      </c>
      <c r="N5" s="1" t="s">
        <v>134</v>
      </c>
      <c r="O5" s="1" t="s">
        <v>135</v>
      </c>
      <c r="P5" s="1" t="s">
        <v>136</v>
      </c>
      <c r="Q5" s="1" t="s">
        <v>137</v>
      </c>
      <c r="R5" s="1" t="s">
        <v>157</v>
      </c>
      <c r="S5" s="1" t="s">
        <v>139</v>
      </c>
      <c r="T5" s="1" t="s">
        <v>140</v>
      </c>
      <c r="U5" s="1" t="s">
        <v>141</v>
      </c>
      <c r="V5" s="1" t="s">
        <v>142</v>
      </c>
    </row>
    <row r="6" s="1" customFormat="1" spans="1:22">
      <c r="A6" s="3">
        <v>999222296075689</v>
      </c>
      <c r="B6" s="1" t="s">
        <v>158</v>
      </c>
      <c r="C6" s="1" t="s">
        <v>159</v>
      </c>
      <c r="D6" s="1" t="s">
        <v>160</v>
      </c>
      <c r="E6" s="1" t="s">
        <v>161</v>
      </c>
      <c r="F6" s="1" t="s">
        <v>127</v>
      </c>
      <c r="G6" s="1" t="s">
        <v>130</v>
      </c>
      <c r="H6" s="1" t="s">
        <v>131</v>
      </c>
      <c r="I6" s="1" t="s">
        <v>162</v>
      </c>
      <c r="J6" s="1" t="s">
        <v>133</v>
      </c>
      <c r="K6" s="1" t="s">
        <v>162</v>
      </c>
      <c r="L6" s="1" t="s">
        <v>162</v>
      </c>
      <c r="M6" s="1" t="s">
        <v>134</v>
      </c>
      <c r="N6" s="1" t="s">
        <v>134</v>
      </c>
      <c r="O6" s="1" t="s">
        <v>135</v>
      </c>
      <c r="P6" s="1" t="s">
        <v>136</v>
      </c>
      <c r="Q6" s="1" t="s">
        <v>137</v>
      </c>
      <c r="R6" s="1" t="s">
        <v>163</v>
      </c>
      <c r="S6" s="1" t="s">
        <v>139</v>
      </c>
      <c r="T6" s="1" t="s">
        <v>140</v>
      </c>
      <c r="U6" s="1" t="s">
        <v>141</v>
      </c>
      <c r="V6" s="1" t="s">
        <v>142</v>
      </c>
    </row>
    <row r="7" s="1" customFormat="1" spans="1:22">
      <c r="A7" s="3">
        <v>999222289077228</v>
      </c>
      <c r="B7" s="1" t="s">
        <v>164</v>
      </c>
      <c r="C7" s="1" t="s">
        <v>165</v>
      </c>
      <c r="D7" s="1" t="s">
        <v>166</v>
      </c>
      <c r="E7" s="1" t="s">
        <v>167</v>
      </c>
      <c r="F7" s="1" t="s">
        <v>127</v>
      </c>
      <c r="G7" s="1" t="s">
        <v>130</v>
      </c>
      <c r="H7" s="1" t="s">
        <v>131</v>
      </c>
      <c r="I7" s="1" t="s">
        <v>168</v>
      </c>
      <c r="J7" s="1" t="s">
        <v>133</v>
      </c>
      <c r="K7" s="1" t="s">
        <v>168</v>
      </c>
      <c r="L7" s="1" t="s">
        <v>168</v>
      </c>
      <c r="M7" s="1" t="s">
        <v>134</v>
      </c>
      <c r="N7" s="1" t="s">
        <v>134</v>
      </c>
      <c r="O7" s="1" t="s">
        <v>135</v>
      </c>
      <c r="P7" s="1" t="s">
        <v>136</v>
      </c>
      <c r="Q7" s="1" t="s">
        <v>137</v>
      </c>
      <c r="R7" s="1" t="s">
        <v>169</v>
      </c>
      <c r="S7" s="1" t="s">
        <v>139</v>
      </c>
      <c r="T7" s="1" t="s">
        <v>140</v>
      </c>
      <c r="U7" s="1" t="s">
        <v>141</v>
      </c>
      <c r="V7" s="1" t="s">
        <v>142</v>
      </c>
    </row>
    <row r="8" s="1" customFormat="1" spans="1:22">
      <c r="A8" s="3">
        <v>999222289029766</v>
      </c>
      <c r="B8" s="1" t="s">
        <v>164</v>
      </c>
      <c r="C8" s="1" t="s">
        <v>170</v>
      </c>
      <c r="D8" s="1" t="s">
        <v>171</v>
      </c>
      <c r="E8" s="1" t="s">
        <v>172</v>
      </c>
      <c r="F8" s="1" t="s">
        <v>127</v>
      </c>
      <c r="G8" s="1" t="s">
        <v>130</v>
      </c>
      <c r="H8" s="1" t="s">
        <v>131</v>
      </c>
      <c r="I8" s="1" t="s">
        <v>173</v>
      </c>
      <c r="J8" s="1" t="s">
        <v>133</v>
      </c>
      <c r="K8" s="1" t="s">
        <v>173</v>
      </c>
      <c r="L8" s="1" t="s">
        <v>173</v>
      </c>
      <c r="M8" s="1" t="s">
        <v>134</v>
      </c>
      <c r="N8" s="1" t="s">
        <v>134</v>
      </c>
      <c r="O8" s="1" t="s">
        <v>135</v>
      </c>
      <c r="P8" s="1" t="s">
        <v>136</v>
      </c>
      <c r="Q8" s="1" t="s">
        <v>137</v>
      </c>
      <c r="R8" s="1" t="s">
        <v>174</v>
      </c>
      <c r="S8" s="1" t="s">
        <v>139</v>
      </c>
      <c r="T8" s="1" t="s">
        <v>140</v>
      </c>
      <c r="U8" s="1" t="s">
        <v>141</v>
      </c>
      <c r="V8" s="1" t="s">
        <v>142</v>
      </c>
    </row>
    <row r="9" s="1" customFormat="1" spans="1:22">
      <c r="A9" s="3">
        <v>999222237557029</v>
      </c>
      <c r="B9" s="1" t="s">
        <v>175</v>
      </c>
      <c r="C9" s="1" t="s">
        <v>176</v>
      </c>
      <c r="D9" s="1" t="s">
        <v>177</v>
      </c>
      <c r="E9" s="1" t="s">
        <v>50</v>
      </c>
      <c r="F9" s="1" t="s">
        <v>127</v>
      </c>
      <c r="G9" s="1" t="s">
        <v>130</v>
      </c>
      <c r="H9" s="1" t="s">
        <v>131</v>
      </c>
      <c r="I9" s="1" t="s">
        <v>178</v>
      </c>
      <c r="J9" s="1" t="s">
        <v>133</v>
      </c>
      <c r="K9" s="1" t="s">
        <v>178</v>
      </c>
      <c r="L9" s="1" t="s">
        <v>178</v>
      </c>
      <c r="M9" s="1" t="s">
        <v>134</v>
      </c>
      <c r="N9" s="1" t="s">
        <v>134</v>
      </c>
      <c r="O9" s="1" t="s">
        <v>135</v>
      </c>
      <c r="P9" s="1" t="s">
        <v>136</v>
      </c>
      <c r="Q9" s="1" t="s">
        <v>137</v>
      </c>
      <c r="R9" s="1" t="s">
        <v>179</v>
      </c>
      <c r="S9" s="1" t="s">
        <v>139</v>
      </c>
      <c r="T9" s="1" t="s">
        <v>140</v>
      </c>
      <c r="U9" s="1" t="s">
        <v>141</v>
      </c>
      <c r="V9" s="1" t="s">
        <v>142</v>
      </c>
    </row>
    <row r="10" s="1" customFormat="1" spans="1:22">
      <c r="A10" s="3">
        <v>999222196343524</v>
      </c>
      <c r="B10" s="1" t="s">
        <v>180</v>
      </c>
      <c r="C10" s="1" t="s">
        <v>181</v>
      </c>
      <c r="D10" s="1" t="s">
        <v>182</v>
      </c>
      <c r="E10" s="1" t="s">
        <v>183</v>
      </c>
      <c r="F10" s="1" t="s">
        <v>127</v>
      </c>
      <c r="G10" s="1" t="s">
        <v>130</v>
      </c>
      <c r="H10" s="1" t="s">
        <v>131</v>
      </c>
      <c r="I10" s="1" t="s">
        <v>184</v>
      </c>
      <c r="J10" s="1" t="s">
        <v>133</v>
      </c>
      <c r="K10" s="1" t="s">
        <v>184</v>
      </c>
      <c r="L10" s="1" t="s">
        <v>184</v>
      </c>
      <c r="M10" s="1" t="s">
        <v>134</v>
      </c>
      <c r="N10" s="1" t="s">
        <v>134</v>
      </c>
      <c r="O10" s="1" t="s">
        <v>135</v>
      </c>
      <c r="P10" s="1" t="s">
        <v>136</v>
      </c>
      <c r="Q10" s="1" t="s">
        <v>137</v>
      </c>
      <c r="R10" s="1" t="s">
        <v>185</v>
      </c>
      <c r="S10" s="1" t="s">
        <v>139</v>
      </c>
      <c r="T10" s="1" t="s">
        <v>140</v>
      </c>
      <c r="U10" s="1" t="s">
        <v>141</v>
      </c>
      <c r="V10" s="1" t="s">
        <v>142</v>
      </c>
    </row>
    <row r="11" s="1" customFormat="1" spans="1:22">
      <c r="A11" s="3">
        <v>999222159019050</v>
      </c>
      <c r="B11" s="1" t="s">
        <v>186</v>
      </c>
      <c r="C11" s="1" t="s">
        <v>187</v>
      </c>
      <c r="D11" s="1" t="s">
        <v>188</v>
      </c>
      <c r="E11" s="1" t="s">
        <v>189</v>
      </c>
      <c r="F11" s="1" t="s">
        <v>148</v>
      </c>
      <c r="G11" s="1" t="s">
        <v>130</v>
      </c>
      <c r="H11" s="1" t="s">
        <v>131</v>
      </c>
      <c r="I11" s="1" t="s">
        <v>190</v>
      </c>
      <c r="J11" s="1" t="s">
        <v>133</v>
      </c>
      <c r="K11" s="1" t="s">
        <v>190</v>
      </c>
      <c r="L11" s="1" t="s">
        <v>190</v>
      </c>
      <c r="M11" s="1" t="s">
        <v>134</v>
      </c>
      <c r="N11" s="1" t="s">
        <v>134</v>
      </c>
      <c r="O11" s="1" t="s">
        <v>135</v>
      </c>
      <c r="P11" s="1" t="s">
        <v>136</v>
      </c>
      <c r="Q11" s="1" t="s">
        <v>137</v>
      </c>
      <c r="R11" s="1" t="s">
        <v>191</v>
      </c>
      <c r="S11" s="1" t="s">
        <v>139</v>
      </c>
      <c r="T11" s="1" t="s">
        <v>140</v>
      </c>
      <c r="U11" s="1" t="s">
        <v>141</v>
      </c>
      <c r="V11" s="1" t="s">
        <v>142</v>
      </c>
    </row>
    <row r="12" s="1" customFormat="1" spans="1:22">
      <c r="A12" s="3">
        <v>999222136644393</v>
      </c>
      <c r="B12" s="1" t="s">
        <v>192</v>
      </c>
      <c r="C12" s="1" t="s">
        <v>193</v>
      </c>
      <c r="D12" s="1" t="s">
        <v>194</v>
      </c>
      <c r="E12" s="1" t="s">
        <v>195</v>
      </c>
      <c r="F12" s="1" t="s">
        <v>127</v>
      </c>
      <c r="G12" s="1" t="s">
        <v>130</v>
      </c>
      <c r="H12" s="1" t="s">
        <v>131</v>
      </c>
      <c r="I12" s="1" t="s">
        <v>196</v>
      </c>
      <c r="J12" s="1" t="s">
        <v>133</v>
      </c>
      <c r="K12" s="1" t="s">
        <v>196</v>
      </c>
      <c r="L12" s="1" t="s">
        <v>196</v>
      </c>
      <c r="M12" s="1" t="s">
        <v>134</v>
      </c>
      <c r="N12" s="1" t="s">
        <v>134</v>
      </c>
      <c r="O12" s="1" t="s">
        <v>135</v>
      </c>
      <c r="P12" s="1" t="s">
        <v>136</v>
      </c>
      <c r="Q12" s="1" t="s">
        <v>137</v>
      </c>
      <c r="R12" s="1" t="s">
        <v>197</v>
      </c>
      <c r="S12" s="1" t="s">
        <v>139</v>
      </c>
      <c r="T12" s="1" t="s">
        <v>140</v>
      </c>
      <c r="U12" s="1" t="s">
        <v>141</v>
      </c>
      <c r="V12" s="1" t="s">
        <v>142</v>
      </c>
    </row>
    <row r="13" s="1" customFormat="1" spans="1:22">
      <c r="A13" s="3">
        <v>999222276470968</v>
      </c>
      <c r="B13" s="1" t="s">
        <v>198</v>
      </c>
      <c r="C13" s="1" t="s">
        <v>199</v>
      </c>
      <c r="D13" s="1" t="s">
        <v>200</v>
      </c>
      <c r="E13" s="1" t="s">
        <v>56</v>
      </c>
      <c r="F13" s="1" t="s">
        <v>148</v>
      </c>
      <c r="G13" s="1" t="s">
        <v>130</v>
      </c>
      <c r="H13" s="1" t="s">
        <v>131</v>
      </c>
      <c r="I13" s="1" t="s">
        <v>201</v>
      </c>
      <c r="J13" s="1" t="s">
        <v>133</v>
      </c>
      <c r="K13" s="1" t="s">
        <v>201</v>
      </c>
      <c r="L13" s="1" t="s">
        <v>201</v>
      </c>
      <c r="M13" s="1" t="s">
        <v>134</v>
      </c>
      <c r="N13" s="1" t="s">
        <v>134</v>
      </c>
      <c r="O13" s="1" t="s">
        <v>135</v>
      </c>
      <c r="P13" s="1" t="s">
        <v>136</v>
      </c>
      <c r="Q13" s="1" t="s">
        <v>137</v>
      </c>
      <c r="R13" s="1" t="s">
        <v>202</v>
      </c>
      <c r="S13" s="1" t="s">
        <v>139</v>
      </c>
      <c r="T13" s="1" t="s">
        <v>140</v>
      </c>
      <c r="U13" s="1" t="s">
        <v>141</v>
      </c>
      <c r="V13" s="1" t="s">
        <v>142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2023-02-09T01:32:05Z</dcterms:created>
  <dcterms:modified xsi:type="dcterms:W3CDTF">2023-02-09T01:37:14Z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1F2DD008494C4F1CAAC27757365731E6</vt:lpwstr>
  </property>
  <property fmtid="{D5CDD505-2E9C-101B-9397-08002B2CF9AE}" pid="3" name="KSOProductBuildVer">
    <vt:lpwstr>2052-11.1.0.13703</vt:lpwstr>
  </property>
</Properties>
</file>