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<sst xmlns="http://schemas.openxmlformats.org/spreadsheetml/2006/main" count="121" uniqueCount="86">
  <si>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</si>
  <si>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</si>
  <si>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</si>
  <si>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</si>
  <si>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</si>
  <si>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</si>
  <si>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</si>
  <si>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</si>
  <si>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</si>
  <si>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</si>
  <si>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</si>
  <si>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</si>
  <si>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</si>
  <si>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</si>
  <si>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</si>
  <si>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</si>
  <si>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</si>
  <si>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</si>
  <si>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</si>
  <si>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</si>
  <si>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</si>
  <si>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</si>
  <si>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</si>
  <si>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</si>
  <si>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</si>
  <si>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999222496060596	</t>
  </si>
  <si>
    <t>Ctrip</t>
  </si>
  <si>
    <t>正常</t>
  </si>
  <si>
    <t>[长沙]长沙高铁南站国际会展中心亚朵酒店(46287383)</t>
  </si>
  <si>
    <t>高级大床房&lt;双人入住&gt;&lt;内宾&gt;&lt;预付&gt;&lt;单早&gt;</t>
  </si>
  <si>
    <t>CNY</t>
  </si>
  <si>
    <t>肖强</t>
  </si>
  <si>
    <t>CA11323230209CNY</t>
  </si>
  <si>
    <t>未提现</t>
  </si>
  <si>
    <t>携程开票</t>
  </si>
  <si>
    <t xml:space="preserve">2999767	</t>
  </si>
  <si>
    <t xml:space="preserve">	</t>
  </si>
  <si>
    <t xml:space="preserve">999222542152249	</t>
  </si>
  <si>
    <t>[合肥]合肥望江西路洪岗地铁站亚朵酒店(50198691)</t>
  </si>
  <si>
    <t>邹瀚辉</t>
  </si>
  <si>
    <t xml:space="preserve">3005992	</t>
  </si>
  <si>
    <t>，</t>
  </si>
  <si>
    <t>A230209101508481</t>
  </si>
  <si>
    <t>CNY / HKD 当前参考汇率: 1.154692061</t>
  </si>
  <si>
    <t>总计： 1049.1 CNY/
1211.39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</si>
  <si>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</si>
  <si>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</si>
  <si>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</si>
  <si>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</si>
  <si>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</si>
  <si>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</si>
  <si>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</si>
  <si>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</si>
  <si>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</si>
  <si>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</si>
  <si>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</si>
  <si>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</si>
  <si>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</si>
  <si>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</si>
  <si>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</si>
  <si>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</si>
  <si>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</si>
  <si>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</si>
  <si>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</si>
  <si>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2023-02-05</t>
  </si>
  <si>
    <t>3005992</t>
  </si>
  <si>
    <t>合肥望江西路洪岗地铁站亚朵酒店</t>
  </si>
  <si>
    <t>2023-02-06</t>
  </si>
  <si>
    <t>退房日月结</t>
  </si>
  <si>
    <t>372.20</t>
  </si>
  <si>
    <t>RMB</t>
  </si>
  <si>
    <t>0</t>
  </si>
  <si>
    <t>0.00</t>
  </si>
  <si>
    <t>携程汇智国内直连</t>
  </si>
  <si>
    <t>1861</t>
  </si>
  <si>
    <t>2023-02-05 16:53:23</t>
  </si>
  <si>
    <t>否</t>
  </si>
  <si>
    <t>汇智国际旅游发展有限公司</t>
  </si>
  <si>
    <t>直连</t>
  </si>
  <si>
    <t>中国</t>
  </si>
  <si>
    <t>2023-02-03</t>
  </si>
  <si>
    <t>2999767</t>
  </si>
  <si>
    <t>长沙高铁南站亚朵酒店</t>
  </si>
  <si>
    <t>2023-02-04</t>
  </si>
  <si>
    <t>676.90</t>
  </si>
  <si>
    <t>2023-02-03 09:19:25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</si>
</sst>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152400</xdr:colOff>
      <xdr:row>45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940117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44961</v>
      </c>
      <c r="G2" s="6">
        <v>44963</v>
      </c>
      <c r="H2" s="4">
        <v>1</v>
      </c>
      <c r="I2" s="4">
        <v>2</v>
      </c>
      <c r="J2" s="4">
        <v>2</v>
      </c>
      <c r="K2" s="4" t="s">
        <v>30</v>
      </c>
      <c r="L2" s="4">
        <v>676.9</v>
      </c>
      <c r="M2" s="4">
        <v>676.9</v>
      </c>
      <c r="N2" s="4" t="s">
        <v>31</v>
      </c>
      <c r="O2" s="4" t="s">
        <v>32</v>
      </c>
      <c r="P2" s="4" t="s">
        <v>33</v>
      </c>
      <c r="Q2" s="4">
        <v>0</v>
      </c>
      <c r="R2" s="7">
        <v>44960</v>
      </c>
      <c r="S2" s="6">
        <v>44966</v>
      </c>
      <c r="T2" s="4" t="s">
        <v>34</v>
      </c>
      <c r="U2" s="4">
        <v>676.9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29</v>
      </c>
      <c r="F3" s="6">
        <v>44962</v>
      </c>
      <c r="G3" s="6">
        <v>44963</v>
      </c>
      <c r="H3" s="4">
        <v>1</v>
      </c>
      <c r="I3" s="4">
        <v>1</v>
      </c>
      <c r="J3" s="4">
        <v>1</v>
      </c>
      <c r="K3" s="4" t="s">
        <v>30</v>
      </c>
      <c r="L3" s="4">
        <v>372.2</v>
      </c>
      <c r="M3" s="4">
        <v>372.2</v>
      </c>
      <c r="N3" s="4" t="s">
        <v>39</v>
      </c>
      <c r="O3" s="4" t="s">
        <v>32</v>
      </c>
      <c r="P3" s="4" t="s">
        <v>33</v>
      </c>
      <c r="Q3" s="4">
        <v>0</v>
      </c>
      <c r="R3" s="7">
        <v>44962</v>
      </c>
      <c r="S3" s="6">
        <v>44966</v>
      </c>
      <c r="T3" s="4" t="s">
        <v>34</v>
      </c>
      <c r="U3" s="4">
        <v>372.2</v>
      </c>
      <c r="V3" s="4">
        <v>0</v>
      </c>
      <c r="W3" s="4">
        <v>0</v>
      </c>
      <c r="X3" s="4" t="s">
        <v>40</v>
      </c>
      <c r="Y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5">
        <v>999222496060596</v>
      </c>
      <c r="B2" s="6">
        <v>44961</v>
      </c>
      <c r="C2" s="6">
        <v>44963</v>
      </c>
      <c r="D2" s="4">
        <v>676.9</v>
      </c>
      <c r="E2" s="4" t="str">
        <f>VLOOKUP(A2,HOP!A:L,12,0)</f>
        <v>676.90</v>
      </c>
      <c r="F2" s="4" t="str">
        <f>VLOOKUP(A2,HOP!A:C,3,0)</f>
        <v>2999767</v>
      </c>
      <c r="G2" s="4">
        <f>D2-E2</f>
        <v>0</v>
      </c>
      <c r="H2" s="4" t="str">
        <f>$H$1&amp;F2</f>
        <v>，2999767</v>
      </c>
      <c r="I2" s="4" t="str">
        <f>VLOOKUP(A2,HOP!A:U,21,0)</f>
        <v>直连</v>
      </c>
    </row>
    <row r="3" s="4" customFormat="1" spans="1:9">
      <c r="A3" s="5">
        <v>999222542152249</v>
      </c>
      <c r="B3" s="6">
        <v>44962</v>
      </c>
      <c r="C3" s="6">
        <v>44963</v>
      </c>
      <c r="D3" s="4">
        <v>372.2</v>
      </c>
      <c r="E3" s="4" t="str">
        <f>VLOOKUP(A3,HOP!A:L,12,0)</f>
        <v>372.20</v>
      </c>
      <c r="F3" s="4" t="str">
        <f>VLOOKUP(A3,HOP!A:C,3,0)</f>
        <v>3005992</v>
      </c>
      <c r="G3" s="4">
        <f>D3-E3</f>
        <v>0</v>
      </c>
      <c r="H3" s="4" t="str">
        <f>$H$1&amp;F3</f>
        <v>，3005992</v>
      </c>
      <c r="I3" s="4" t="str">
        <f>VLOOKUP(A3,HOP!A:U,21,0)</f>
        <v>直连</v>
      </c>
    </row>
    <row r="5" spans="4:4">
      <c r="D5" s="4">
        <f>SUM(D2:D4)</f>
        <v>1049.1</v>
      </c>
    </row>
    <row r="10" spans="1:1">
      <c r="A10" s="4" t="s">
        <v>42</v>
      </c>
    </row>
    <row r="11" spans="1:1">
      <c r="A11" s="4" t="s">
        <v>43</v>
      </c>
    </row>
    <row r="12" spans="1:1">
      <c r="A12" s="4" t="s">
        <v>44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45</v>
      </c>
      <c r="B1" s="2" t="s">
        <v>46</v>
      </c>
      <c r="C1" s="2" t="s">
        <v>47</v>
      </c>
      <c r="D1" s="2" t="s">
        <v>48</v>
      </c>
      <c r="E1" s="2" t="s">
        <v>13</v>
      </c>
      <c r="F1" s="2" t="s">
        <v>5</v>
      </c>
      <c r="G1" s="2" t="s">
        <v>6</v>
      </c>
      <c r="H1" s="2" t="s">
        <v>49</v>
      </c>
      <c r="I1" s="2" t="s">
        <v>50</v>
      </c>
      <c r="J1" s="2" t="s">
        <v>51</v>
      </c>
      <c r="K1" s="2" t="s">
        <v>52</v>
      </c>
      <c r="L1" s="2" t="s">
        <v>53</v>
      </c>
      <c r="M1" s="2" t="s">
        <v>54</v>
      </c>
      <c r="N1" s="2" t="s">
        <v>55</v>
      </c>
      <c r="O1" s="2" t="s">
        <v>56</v>
      </c>
      <c r="P1" s="2" t="s">
        <v>57</v>
      </c>
      <c r="Q1" s="2" t="s">
        <v>58</v>
      </c>
      <c r="R1" s="2" t="s">
        <v>59</v>
      </c>
      <c r="S1" s="2" t="s">
        <v>60</v>
      </c>
      <c r="T1" s="2" t="s">
        <v>61</v>
      </c>
      <c r="U1" s="2" t="s">
        <v>62</v>
      </c>
      <c r="V1" s="2" t="s">
        <v>63</v>
      </c>
    </row>
    <row r="2" s="1" customFormat="1" spans="1:22">
      <c r="A2" s="3">
        <v>999222542152249</v>
      </c>
      <c r="B2" s="1" t="s">
        <v>64</v>
      </c>
      <c r="C2" s="1" t="s">
        <v>65</v>
      </c>
      <c r="D2" s="1" t="s">
        <v>66</v>
      </c>
      <c r="E2" s="1" t="s">
        <v>39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  <c r="V2" s="1" t="s">
        <v>79</v>
      </c>
    </row>
    <row r="3" s="1" customFormat="1" spans="1:22">
      <c r="A3" s="3">
        <v>999222496060596</v>
      </c>
      <c r="B3" s="1" t="s">
        <v>80</v>
      </c>
      <c r="C3" s="1" t="s">
        <v>81</v>
      </c>
      <c r="D3" s="1" t="s">
        <v>82</v>
      </c>
      <c r="E3" s="1" t="s">
        <v>31</v>
      </c>
      <c r="F3" s="1" t="s">
        <v>83</v>
      </c>
      <c r="G3" s="1" t="s">
        <v>67</v>
      </c>
      <c r="H3" s="1" t="s">
        <v>68</v>
      </c>
      <c r="I3" s="1" t="s">
        <v>84</v>
      </c>
      <c r="J3" s="1" t="s">
        <v>70</v>
      </c>
      <c r="K3" s="1" t="s">
        <v>84</v>
      </c>
      <c r="L3" s="1" t="s">
        <v>84</v>
      </c>
      <c r="M3" s="1" t="s">
        <v>71</v>
      </c>
      <c r="N3" s="1" t="s">
        <v>71</v>
      </c>
      <c r="O3" s="1" t="s">
        <v>72</v>
      </c>
      <c r="P3" s="1" t="s">
        <v>73</v>
      </c>
      <c r="Q3" s="1" t="s">
        <v>74</v>
      </c>
      <c r="R3" s="1" t="s">
        <v>85</v>
      </c>
      <c r="S3" s="1" t="s">
        <v>76</v>
      </c>
      <c r="T3" s="1" t="s">
        <v>77</v>
      </c>
      <c r="U3" s="1" t="s">
        <v>78</v>
      </c>
      <c r="V3" s="1" t="s">
        <v>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2023-02-09T02:10:47Z</dcterms:created>
  <dcterms:modified xsi:type="dcterms:W3CDTF">2023-02-09T02:15:19Z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C33167E23E6D4ADF8541D8048E8F1C1A</vt:lpwstr>
  </property>
  <property fmtid="{D5CDD505-2E9C-101B-9397-08002B2CF9AE}" pid="3" name="KSOProductBuildVer">
    <vt:lpwstr>2052-11.1.0.13703</vt:lpwstr>
  </property>
</Properties>
</file>