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44525"/>
</workbook>
</file>

<file path=xl/sharedStrings.xml><?xml version="1.0" encoding="utf-8"?>
<sst xmlns="http://schemas.openxmlformats.org/spreadsheetml/2006/main" count="607" uniqueCount="216">
  <si>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</si>
  <si>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</si>
  <si>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</si>
  <si>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</si>
  <si>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</si>
  <si>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</si>
  <si>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</si>
  <si>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</si>
  <si>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</si>
  <si>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</si>
  <si>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</si>
  <si>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</si>
  <si>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</si>
  <si>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</si>
  <si>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</si>
  <si>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</si>
  <si>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</si>
  <si>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</si>
  <si>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</si>
  <si>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</si>
  <si>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</si>
  <si>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</si>
  <si>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</si>
  <si>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</si>
  <si>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</si>
  <si>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999222222640267	</t>
  </si>
  <si>
    <t>Ctrip</t>
  </si>
  <si>
    <t>正常</t>
  </si>
  <si>
    <t>[南投]日月潭名人大饭店(Minren Hotel)(81210648)</t>
  </si>
  <si>
    <t>标准双人间&lt;至多8间&gt;&lt;2人入住&gt;</t>
  </si>
  <si>
    <t>CNY</t>
  </si>
  <si>
    <t>yong-xiang/liu</t>
  </si>
  <si>
    <t>CA13744230210CNY</t>
  </si>
  <si>
    <t>未提现</t>
  </si>
  <si>
    <t>携程开票</t>
  </si>
  <si>
    <t xml:space="preserve">2953122	</t>
  </si>
  <si>
    <t xml:space="preserve">	</t>
  </si>
  <si>
    <t xml:space="preserve">999222265910572	</t>
  </si>
  <si>
    <t>[北京]全季酒店(北京广安门店)(93879457)</t>
  </si>
  <si>
    <t>高级大床房&lt;至多8间&gt;&lt;2人入住&gt;</t>
  </si>
  <si>
    <t>赵康,向乐</t>
  </si>
  <si>
    <t xml:space="preserve">2961328	</t>
  </si>
  <si>
    <t xml:space="preserve">R9001631106786220001	</t>
  </si>
  <si>
    <t xml:space="preserve">999222286651630	</t>
  </si>
  <si>
    <t>[张家界]张家界新琵琶溪宾馆(80250134)</t>
  </si>
  <si>
    <t>标准间&lt;至多8间&gt;&lt;2人入住&gt;&lt;早餐&gt;</t>
  </si>
  <si>
    <t>徐乔</t>
  </si>
  <si>
    <t xml:space="preserve">2966332	</t>
  </si>
  <si>
    <t xml:space="preserve">999222294690881	</t>
  </si>
  <si>
    <t>[厦门]全季酒店(厦门海沧区政府店)(93877139)</t>
  </si>
  <si>
    <t>双床房&lt;至多8间&gt;&lt;2人入住&gt;</t>
  </si>
  <si>
    <t>王靖皓</t>
  </si>
  <si>
    <t xml:space="preserve">2967958	</t>
  </si>
  <si>
    <t xml:space="preserve">R9001085107014189001	</t>
  </si>
  <si>
    <t xml:space="preserve">999222299715728	</t>
  </si>
  <si>
    <t>[基隆]基隆华国大饭店(Imperial Hotel)(80966221)</t>
  </si>
  <si>
    <t>标准双床房&lt;至多8间&gt;&lt;2人入住&gt;&lt;早餐&gt;</t>
  </si>
  <si>
    <t>HUANG/YU-JU</t>
  </si>
  <si>
    <t xml:space="preserve">2969210	</t>
  </si>
  <si>
    <t xml:space="preserve">999222318002487	</t>
  </si>
  <si>
    <t>[长沙]长沙会展诺富特酒店(80251071)</t>
  </si>
  <si>
    <t>黄玉婷,黄慧,张心悦</t>
  </si>
  <si>
    <t xml:space="preserve">2972568	</t>
  </si>
  <si>
    <t xml:space="preserve">999222318276376	</t>
  </si>
  <si>
    <t>[北京]怡莱酒店(北京建国门店)(93873438)</t>
  </si>
  <si>
    <t>李欣</t>
  </si>
  <si>
    <t xml:space="preserve">2972604	</t>
  </si>
  <si>
    <t xml:space="preserve">R9001003107205141001	</t>
  </si>
  <si>
    <t xml:space="preserve">999222326806084	</t>
  </si>
  <si>
    <t>[重庆]全季酒店(重庆万州万达广场店)(93879486)</t>
  </si>
  <si>
    <t>零压高级双床房&lt;至多8间&gt;&lt;2人入住&gt;</t>
  </si>
  <si>
    <t>陈怡婷</t>
  </si>
  <si>
    <t xml:space="preserve">2973966	</t>
  </si>
  <si>
    <t xml:space="preserve">R9000531107265185001	</t>
  </si>
  <si>
    <t xml:space="preserve">999222338120361	</t>
  </si>
  <si>
    <t>标准双床房&lt;至多8间&gt;&lt;2人入住&gt;</t>
  </si>
  <si>
    <t>陈昶伟</t>
  </si>
  <si>
    <t xml:space="preserve">2975650	</t>
  </si>
  <si>
    <t xml:space="preserve">999222338428653	</t>
  </si>
  <si>
    <t>邓坚升</t>
  </si>
  <si>
    <t xml:space="preserve">2975752	</t>
  </si>
  <si>
    <t xml:space="preserve">999222338529642	</t>
  </si>
  <si>
    <t>[东莞]东莞银丰花园酒店(93870782)</t>
  </si>
  <si>
    <t>特惠房&lt;至多8间&gt;&lt;2人入住&gt;</t>
  </si>
  <si>
    <t>徐国珍</t>
  </si>
  <si>
    <t xml:space="preserve">2975784	</t>
  </si>
  <si>
    <t xml:space="preserve">Acknowledged	</t>
  </si>
  <si>
    <t xml:space="preserve">999222338772923	</t>
  </si>
  <si>
    <t>钟琦</t>
  </si>
  <si>
    <t xml:space="preserve">2975864	</t>
  </si>
  <si>
    <t xml:space="preserve">999222341376290	</t>
  </si>
  <si>
    <t>[三江]骏怡精选酒店(三江侗乡大道店)(80248109)</t>
  </si>
  <si>
    <t>特价房&lt;至多8间&gt;&lt;2人入住&gt;</t>
  </si>
  <si>
    <t>苏丰月</t>
  </si>
  <si>
    <t xml:space="preserve">2976256	</t>
  </si>
  <si>
    <t xml:space="preserve">(THK)YD04202230125110311499;	</t>
  </si>
  <si>
    <t xml:space="preserve">999222343356611	</t>
  </si>
  <si>
    <t>[道真]道真两江假日丽呈酒店(82807418)</t>
  </si>
  <si>
    <t>高级双床房&lt;至多8间&gt;&lt;90天内可预订&gt;&lt;2人入住&gt;&lt;早餐&gt;</t>
  </si>
  <si>
    <t>肖海峰</t>
  </si>
  <si>
    <t xml:space="preserve">2976553	</t>
  </si>
  <si>
    <t xml:space="preserve">4043224	</t>
  </si>
  <si>
    <t xml:space="preserve">999222345209963	</t>
  </si>
  <si>
    <t>[西安]如家驿居酒店(西安长安广场北路大学城店)(80250079)</t>
  </si>
  <si>
    <t>大床房A&lt;至多8间&gt;&lt;2人入住&gt;</t>
  </si>
  <si>
    <t>张志雄,刘丹</t>
  </si>
  <si>
    <t xml:space="preserve">2976963	</t>
  </si>
  <si>
    <t>取消</t>
  </si>
  <si>
    <t xml:space="preserve">999222348609350	</t>
  </si>
  <si>
    <t>魏金霞</t>
  </si>
  <si>
    <t xml:space="preserve">2977405	</t>
  </si>
  <si>
    <t xml:space="preserve">4046147	</t>
  </si>
  <si>
    <t xml:space="preserve">999222349105021	</t>
  </si>
  <si>
    <t>陈胜</t>
  </si>
  <si>
    <t xml:space="preserve">2977476	</t>
  </si>
  <si>
    <t xml:space="preserve">4046337	</t>
  </si>
  <si>
    <t>，</t>
  </si>
  <si>
    <t xml:space="preserve"> 9541 CNY</t>
  </si>
  <si>
    <t>A230210092322481</t>
  </si>
  <si>
    <t>总计：9541元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</si>
  <si>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</si>
  <si>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</si>
  <si>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</si>
  <si>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</si>
  <si>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</si>
  <si>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</si>
  <si>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</si>
  <si>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</si>
  <si>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</si>
  <si>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</si>
  <si>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</si>
  <si>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</si>
  <si>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</si>
  <si>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</si>
  <si>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</si>
  <si>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</si>
  <si>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</si>
  <si>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</si>
  <si>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</si>
  <si>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2023-01-25</t>
  </si>
  <si>
    <t>2977476</t>
  </si>
  <si>
    <t>道真两江假日丽呈酒店</t>
  </si>
  <si>
    <t>2023-01-26</t>
  </si>
  <si>
    <t>退房日月结</t>
  </si>
  <si>
    <t>392.00</t>
  </si>
  <si>
    <t>RMB</t>
  </si>
  <si>
    <t>0</t>
  </si>
  <si>
    <t>0.00</t>
  </si>
  <si>
    <t>携程汇登国内直连</t>
  </si>
  <si>
    <t>01.011264</t>
  </si>
  <si>
    <t>2023-01-25 19:47:07</t>
  </si>
  <si>
    <t>否</t>
  </si>
  <si>
    <t>广州汇登信息科技有限公司</t>
  </si>
  <si>
    <t>直连</t>
  </si>
  <si>
    <t>中国</t>
  </si>
  <si>
    <t>2977405</t>
  </si>
  <si>
    <t>2023-01-25 19:20:19</t>
  </si>
  <si>
    <t>2976553</t>
  </si>
  <si>
    <t>2023-01-25 13:18:55</t>
  </si>
  <si>
    <t>2976256</t>
  </si>
  <si>
    <t>骏怡精选酒店(三江侗乡大道店)</t>
  </si>
  <si>
    <t>114.00</t>
  </si>
  <si>
    <t>2023-01-25 11:03:12</t>
  </si>
  <si>
    <t>2975864</t>
  </si>
  <si>
    <t>长沙会展诺富特酒店</t>
  </si>
  <si>
    <t>551.00</t>
  </si>
  <si>
    <t>2023-01-25 04:26:56</t>
  </si>
  <si>
    <t>2975784</t>
  </si>
  <si>
    <t>东莞银丰花园酒店</t>
  </si>
  <si>
    <t>190.00</t>
  </si>
  <si>
    <t>2023-01-25 02:12:43</t>
  </si>
  <si>
    <t>2975752</t>
  </si>
  <si>
    <t>470.00</t>
  </si>
  <si>
    <t>2023-01-25 01:34:09</t>
  </si>
  <si>
    <t>2975650</t>
  </si>
  <si>
    <t>2023-01-25 00:23:45</t>
  </si>
  <si>
    <t>2023-01-24</t>
  </si>
  <si>
    <t>2973966</t>
  </si>
  <si>
    <t>全季酒店(重庆万州万达广场店)</t>
  </si>
  <si>
    <t>527.00</t>
  </si>
  <si>
    <t>2023-01-24 11:53:06</t>
  </si>
  <si>
    <t>2023-01-23</t>
  </si>
  <si>
    <t>2972604</t>
  </si>
  <si>
    <t>怡莱酒店(北京建国门店)</t>
  </si>
  <si>
    <t>273.00</t>
  </si>
  <si>
    <t>2023-01-23 19:12:23</t>
  </si>
  <si>
    <t>2972568</t>
  </si>
  <si>
    <t>2334.00</t>
  </si>
  <si>
    <t>2023-01-23 18:54:44</t>
  </si>
  <si>
    <t>2023-01-22</t>
  </si>
  <si>
    <t>2969210</t>
  </si>
  <si>
    <t>华国商务酒店</t>
  </si>
  <si>
    <t>HUANG YU-JU</t>
  </si>
  <si>
    <t>560.00</t>
  </si>
  <si>
    <t>2023-01-22 08:06:37</t>
  </si>
  <si>
    <t>2023-01-21</t>
  </si>
  <si>
    <t>2967958</t>
  </si>
  <si>
    <t>全季酒店(厦门海沧区政府店)</t>
  </si>
  <si>
    <t>568.00</t>
  </si>
  <si>
    <t>2023-01-21 14:09:51</t>
  </si>
  <si>
    <t>2023-01-20</t>
  </si>
  <si>
    <t>2966332</t>
  </si>
  <si>
    <t>张家界新琵琶溪宾馆</t>
  </si>
  <si>
    <t>199.00</t>
  </si>
  <si>
    <t>2023-01-20 19:29:55</t>
  </si>
  <si>
    <t>2023-01-18</t>
  </si>
  <si>
    <t>2961328</t>
  </si>
  <si>
    <t>全季酒店(北京广安门店)</t>
  </si>
  <si>
    <t>1484.00</t>
  </si>
  <si>
    <t>2023-01-18 22:50:22</t>
  </si>
  <si>
    <t>2023-01-16</t>
  </si>
  <si>
    <t>2953122</t>
  </si>
  <si>
    <t>日月潭名人大饭店</t>
  </si>
  <si>
    <t>yong-xiang liu</t>
  </si>
  <si>
    <t>625.00</t>
  </si>
  <si>
    <t>2023-01-16 08:54:23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</si>
</sst>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44951</v>
      </c>
      <c r="G2" s="6">
        <v>44952</v>
      </c>
      <c r="H2" s="4">
        <v>1</v>
      </c>
      <c r="I2" s="4">
        <v>1</v>
      </c>
      <c r="J2" s="4">
        <v>1</v>
      </c>
      <c r="K2" s="4" t="s">
        <v>30</v>
      </c>
      <c r="L2" s="4">
        <v>625</v>
      </c>
      <c r="M2" s="4">
        <v>625</v>
      </c>
      <c r="N2" s="4" t="s">
        <v>31</v>
      </c>
      <c r="O2" s="4" t="s">
        <v>32</v>
      </c>
      <c r="P2" s="4" t="s">
        <v>33</v>
      </c>
      <c r="Q2" s="4">
        <v>0</v>
      </c>
      <c r="R2" s="7">
        <v>44942</v>
      </c>
      <c r="S2" s="6">
        <v>44967</v>
      </c>
      <c r="T2" s="4" t="s">
        <v>34</v>
      </c>
      <c r="U2" s="4">
        <v>625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44950</v>
      </c>
      <c r="G3" s="6">
        <v>44952</v>
      </c>
      <c r="H3" s="4">
        <v>2</v>
      </c>
      <c r="I3" s="4">
        <v>2</v>
      </c>
      <c r="J3" s="4">
        <v>4</v>
      </c>
      <c r="K3" s="4" t="s">
        <v>30</v>
      </c>
      <c r="L3" s="4">
        <v>1484</v>
      </c>
      <c r="M3" s="4">
        <v>1484</v>
      </c>
      <c r="N3" s="4" t="s">
        <v>40</v>
      </c>
      <c r="O3" s="4" t="s">
        <v>32</v>
      </c>
      <c r="P3" s="4" t="s">
        <v>33</v>
      </c>
      <c r="Q3" s="4">
        <v>0</v>
      </c>
      <c r="R3" s="7">
        <v>44944</v>
      </c>
      <c r="S3" s="6">
        <v>44967</v>
      </c>
      <c r="T3" s="4" t="s">
        <v>34</v>
      </c>
      <c r="U3" s="4">
        <v>1484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44951</v>
      </c>
      <c r="G4" s="6">
        <v>44952</v>
      </c>
      <c r="H4" s="4">
        <v>1</v>
      </c>
      <c r="I4" s="4">
        <v>1</v>
      </c>
      <c r="J4" s="4">
        <v>1</v>
      </c>
      <c r="K4" s="4" t="s">
        <v>30</v>
      </c>
      <c r="L4" s="4">
        <v>199</v>
      </c>
      <c r="M4" s="4">
        <v>199</v>
      </c>
      <c r="N4" s="4" t="s">
        <v>46</v>
      </c>
      <c r="O4" s="4" t="s">
        <v>32</v>
      </c>
      <c r="P4" s="4" t="s">
        <v>33</v>
      </c>
      <c r="Q4" s="4">
        <v>0</v>
      </c>
      <c r="R4" s="7">
        <v>44946</v>
      </c>
      <c r="S4" s="6">
        <v>44967</v>
      </c>
      <c r="T4" s="4" t="s">
        <v>34</v>
      </c>
      <c r="U4" s="4">
        <v>199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44951</v>
      </c>
      <c r="G5" s="6">
        <v>44952</v>
      </c>
      <c r="H5" s="4">
        <v>1</v>
      </c>
      <c r="I5" s="4">
        <v>1</v>
      </c>
      <c r="J5" s="4">
        <v>1</v>
      </c>
      <c r="K5" s="4" t="s">
        <v>30</v>
      </c>
      <c r="L5" s="4">
        <v>568</v>
      </c>
      <c r="M5" s="4">
        <v>568</v>
      </c>
      <c r="N5" s="4" t="s">
        <v>51</v>
      </c>
      <c r="O5" s="4" t="s">
        <v>32</v>
      </c>
      <c r="P5" s="4" t="s">
        <v>33</v>
      </c>
      <c r="Q5" s="4">
        <v>0</v>
      </c>
      <c r="R5" s="7">
        <v>44947</v>
      </c>
      <c r="S5" s="6">
        <v>44967</v>
      </c>
      <c r="T5" s="4" t="s">
        <v>34</v>
      </c>
      <c r="U5" s="4">
        <v>568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44951</v>
      </c>
      <c r="G6" s="6">
        <v>44952</v>
      </c>
      <c r="H6" s="4">
        <v>1</v>
      </c>
      <c r="I6" s="4">
        <v>1</v>
      </c>
      <c r="J6" s="4">
        <v>1</v>
      </c>
      <c r="K6" s="4" t="s">
        <v>30</v>
      </c>
      <c r="L6" s="4">
        <v>560</v>
      </c>
      <c r="M6" s="4">
        <v>560</v>
      </c>
      <c r="N6" s="4" t="s">
        <v>57</v>
      </c>
      <c r="O6" s="4" t="s">
        <v>32</v>
      </c>
      <c r="P6" s="4" t="s">
        <v>33</v>
      </c>
      <c r="Q6" s="4">
        <v>0</v>
      </c>
      <c r="R6" s="7">
        <v>44948</v>
      </c>
      <c r="S6" s="6">
        <v>44967</v>
      </c>
      <c r="T6" s="4" t="s">
        <v>34</v>
      </c>
      <c r="U6" s="4">
        <v>560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39</v>
      </c>
      <c r="F7" s="6">
        <v>44950</v>
      </c>
      <c r="G7" s="6">
        <v>44952</v>
      </c>
      <c r="H7" s="4">
        <v>3</v>
      </c>
      <c r="I7" s="4">
        <v>2</v>
      </c>
      <c r="J7" s="4">
        <v>6</v>
      </c>
      <c r="K7" s="4" t="s">
        <v>30</v>
      </c>
      <c r="L7" s="4">
        <v>2334</v>
      </c>
      <c r="M7" s="4">
        <v>2334</v>
      </c>
      <c r="N7" s="4" t="s">
        <v>61</v>
      </c>
      <c r="O7" s="4" t="s">
        <v>32</v>
      </c>
      <c r="P7" s="4" t="s">
        <v>33</v>
      </c>
      <c r="Q7" s="4">
        <v>0</v>
      </c>
      <c r="R7" s="7">
        <v>44949</v>
      </c>
      <c r="S7" s="6">
        <v>44967</v>
      </c>
      <c r="T7" s="4" t="s">
        <v>34</v>
      </c>
      <c r="U7" s="4">
        <v>2334</v>
      </c>
      <c r="V7" s="4">
        <v>0</v>
      </c>
      <c r="W7" s="4">
        <v>0</v>
      </c>
      <c r="X7" s="4" t="s">
        <v>62</v>
      </c>
      <c r="Y7" s="4" t="s">
        <v>36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39</v>
      </c>
      <c r="F8" s="6">
        <v>44951</v>
      </c>
      <c r="G8" s="6">
        <v>44952</v>
      </c>
      <c r="H8" s="4">
        <v>1</v>
      </c>
      <c r="I8" s="4">
        <v>1</v>
      </c>
      <c r="J8" s="4">
        <v>1</v>
      </c>
      <c r="K8" s="4" t="s">
        <v>30</v>
      </c>
      <c r="L8" s="4">
        <v>273</v>
      </c>
      <c r="M8" s="4">
        <v>273</v>
      </c>
      <c r="N8" s="4" t="s">
        <v>65</v>
      </c>
      <c r="O8" s="4" t="s">
        <v>32</v>
      </c>
      <c r="P8" s="4" t="s">
        <v>33</v>
      </c>
      <c r="Q8" s="4">
        <v>0</v>
      </c>
      <c r="R8" s="7">
        <v>44949</v>
      </c>
      <c r="S8" s="6">
        <v>44967</v>
      </c>
      <c r="T8" s="4" t="s">
        <v>34</v>
      </c>
      <c r="U8" s="4">
        <v>273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44951</v>
      </c>
      <c r="G9" s="6">
        <v>44952</v>
      </c>
      <c r="H9" s="4">
        <v>1</v>
      </c>
      <c r="I9" s="4">
        <v>1</v>
      </c>
      <c r="J9" s="4">
        <v>1</v>
      </c>
      <c r="K9" s="4" t="s">
        <v>30</v>
      </c>
      <c r="L9" s="4">
        <v>527</v>
      </c>
      <c r="M9" s="4">
        <v>527</v>
      </c>
      <c r="N9" s="4" t="s">
        <v>71</v>
      </c>
      <c r="O9" s="4" t="s">
        <v>32</v>
      </c>
      <c r="P9" s="4" t="s">
        <v>33</v>
      </c>
      <c r="Q9" s="4">
        <v>0</v>
      </c>
      <c r="R9" s="7">
        <v>44950</v>
      </c>
      <c r="S9" s="6">
        <v>44967</v>
      </c>
      <c r="T9" s="4" t="s">
        <v>34</v>
      </c>
      <c r="U9" s="4">
        <v>527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60</v>
      </c>
      <c r="E10" s="4" t="s">
        <v>75</v>
      </c>
      <c r="F10" s="6">
        <v>44951</v>
      </c>
      <c r="G10" s="6">
        <v>44952</v>
      </c>
      <c r="H10" s="4">
        <v>1</v>
      </c>
      <c r="I10" s="4">
        <v>1</v>
      </c>
      <c r="J10" s="4">
        <v>1</v>
      </c>
      <c r="K10" s="4" t="s">
        <v>30</v>
      </c>
      <c r="L10" s="4">
        <v>470</v>
      </c>
      <c r="M10" s="4">
        <v>470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44951</v>
      </c>
      <c r="S10" s="6">
        <v>44967</v>
      </c>
      <c r="T10" s="4" t="s">
        <v>34</v>
      </c>
      <c r="U10" s="4">
        <v>470</v>
      </c>
      <c r="V10" s="4">
        <v>0</v>
      </c>
      <c r="W10" s="4">
        <v>0</v>
      </c>
      <c r="X10" s="4" t="s">
        <v>77</v>
      </c>
      <c r="Y10" s="4" t="s">
        <v>36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60</v>
      </c>
      <c r="E11" s="4" t="s">
        <v>75</v>
      </c>
      <c r="F11" s="6">
        <v>44951</v>
      </c>
      <c r="G11" s="6">
        <v>44952</v>
      </c>
      <c r="H11" s="4">
        <v>1</v>
      </c>
      <c r="I11" s="4">
        <v>1</v>
      </c>
      <c r="J11" s="4">
        <v>1</v>
      </c>
      <c r="K11" s="4" t="s">
        <v>30</v>
      </c>
      <c r="L11" s="4">
        <v>470</v>
      </c>
      <c r="M11" s="4">
        <v>470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44951</v>
      </c>
      <c r="S11" s="6">
        <v>44967</v>
      </c>
      <c r="T11" s="4" t="s">
        <v>34</v>
      </c>
      <c r="U11" s="4">
        <v>470</v>
      </c>
      <c r="V11" s="4">
        <v>0</v>
      </c>
      <c r="W11" s="4">
        <v>0</v>
      </c>
      <c r="X11" s="4" t="s">
        <v>80</v>
      </c>
      <c r="Y11" s="4" t="s">
        <v>36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44951</v>
      </c>
      <c r="G12" s="6">
        <v>44952</v>
      </c>
      <c r="H12" s="4">
        <v>1</v>
      </c>
      <c r="I12" s="4">
        <v>1</v>
      </c>
      <c r="J12" s="4">
        <v>1</v>
      </c>
      <c r="K12" s="4" t="s">
        <v>30</v>
      </c>
      <c r="L12" s="4">
        <v>190</v>
      </c>
      <c r="M12" s="4">
        <v>190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44951</v>
      </c>
      <c r="S12" s="6">
        <v>44967</v>
      </c>
      <c r="T12" s="4" t="s">
        <v>34</v>
      </c>
      <c r="U12" s="4">
        <v>190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60</v>
      </c>
      <c r="E13" s="4" t="s">
        <v>39</v>
      </c>
      <c r="F13" s="6">
        <v>44951</v>
      </c>
      <c r="G13" s="6">
        <v>44952</v>
      </c>
      <c r="H13" s="4">
        <v>1</v>
      </c>
      <c r="I13" s="4">
        <v>1</v>
      </c>
      <c r="J13" s="4">
        <v>1</v>
      </c>
      <c r="K13" s="4" t="s">
        <v>30</v>
      </c>
      <c r="L13" s="4">
        <v>551</v>
      </c>
      <c r="M13" s="4">
        <v>551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44951</v>
      </c>
      <c r="S13" s="6">
        <v>44967</v>
      </c>
      <c r="T13" s="4" t="s">
        <v>34</v>
      </c>
      <c r="U13" s="4">
        <v>551</v>
      </c>
      <c r="V13" s="4">
        <v>0</v>
      </c>
      <c r="W13" s="4">
        <v>0</v>
      </c>
      <c r="X13" s="4" t="s">
        <v>89</v>
      </c>
      <c r="Y13" s="4" t="s">
        <v>36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44951</v>
      </c>
      <c r="G14" s="6">
        <v>44952</v>
      </c>
      <c r="H14" s="4">
        <v>1</v>
      </c>
      <c r="I14" s="4">
        <v>1</v>
      </c>
      <c r="J14" s="4">
        <v>1</v>
      </c>
      <c r="K14" s="4" t="s">
        <v>30</v>
      </c>
      <c r="L14" s="4">
        <v>114</v>
      </c>
      <c r="M14" s="4">
        <v>114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44951</v>
      </c>
      <c r="S14" s="6">
        <v>44967</v>
      </c>
      <c r="T14" s="4" t="s">
        <v>34</v>
      </c>
      <c r="U14" s="4">
        <v>114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44951</v>
      </c>
      <c r="G15" s="6">
        <v>44952</v>
      </c>
      <c r="H15" s="4">
        <v>1</v>
      </c>
      <c r="I15" s="4">
        <v>1</v>
      </c>
      <c r="J15" s="4">
        <v>1</v>
      </c>
      <c r="K15" s="4" t="s">
        <v>30</v>
      </c>
      <c r="L15" s="4">
        <v>392</v>
      </c>
      <c r="M15" s="4">
        <v>392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44951</v>
      </c>
      <c r="S15" s="6">
        <v>44967</v>
      </c>
      <c r="T15" s="4" t="s">
        <v>34</v>
      </c>
      <c r="U15" s="4">
        <v>392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44951</v>
      </c>
      <c r="G16" s="6">
        <v>44952</v>
      </c>
      <c r="H16" s="4">
        <v>2</v>
      </c>
      <c r="I16" s="4">
        <v>1</v>
      </c>
      <c r="J16" s="4">
        <v>2</v>
      </c>
      <c r="K16" s="4" t="s">
        <v>30</v>
      </c>
      <c r="L16" s="4">
        <v>568</v>
      </c>
      <c r="M16" s="4">
        <v>568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44951</v>
      </c>
      <c r="S16" s="6">
        <v>44967</v>
      </c>
      <c r="T16" s="4" t="s">
        <v>34</v>
      </c>
      <c r="U16" s="4">
        <v>568</v>
      </c>
      <c r="V16" s="4">
        <v>0</v>
      </c>
      <c r="W16" s="4">
        <v>0</v>
      </c>
      <c r="X16" s="4" t="s">
        <v>106</v>
      </c>
      <c r="Y16" s="4" t="s">
        <v>36</v>
      </c>
    </row>
    <row r="17" s="4" customFormat="1" spans="1:25">
      <c r="A17" s="4" t="s">
        <v>102</v>
      </c>
      <c r="B17" s="4" t="s">
        <v>26</v>
      </c>
      <c r="C17" s="4" t="s">
        <v>107</v>
      </c>
      <c r="D17" s="4" t="s">
        <v>103</v>
      </c>
      <c r="E17" s="4" t="s">
        <v>104</v>
      </c>
      <c r="F17" s="6">
        <v>44951</v>
      </c>
      <c r="G17" s="6">
        <v>44952</v>
      </c>
      <c r="H17" s="4">
        <v>2</v>
      </c>
      <c r="I17" s="4">
        <v>1</v>
      </c>
      <c r="J17" s="4">
        <v>2</v>
      </c>
      <c r="K17" s="4" t="s">
        <v>30</v>
      </c>
      <c r="L17" s="4">
        <v>-568</v>
      </c>
      <c r="M17" s="4">
        <v>-568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44951</v>
      </c>
      <c r="S17" s="6">
        <v>44967</v>
      </c>
      <c r="T17" s="4" t="s">
        <v>34</v>
      </c>
      <c r="U17" s="4">
        <v>-568</v>
      </c>
      <c r="V17" s="4">
        <v>0</v>
      </c>
      <c r="W17" s="4">
        <v>0</v>
      </c>
      <c r="X17" s="4" t="s">
        <v>106</v>
      </c>
      <c r="Y17" s="4" t="s">
        <v>36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97</v>
      </c>
      <c r="E18" s="4" t="s">
        <v>98</v>
      </c>
      <c r="F18" s="6">
        <v>44951</v>
      </c>
      <c r="G18" s="6">
        <v>44952</v>
      </c>
      <c r="H18" s="4">
        <v>1</v>
      </c>
      <c r="I18" s="4">
        <v>1</v>
      </c>
      <c r="J18" s="4">
        <v>1</v>
      </c>
      <c r="K18" s="4" t="s">
        <v>30</v>
      </c>
      <c r="L18" s="4">
        <v>392</v>
      </c>
      <c r="M18" s="4">
        <v>392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44951</v>
      </c>
      <c r="S18" s="6">
        <v>44967</v>
      </c>
      <c r="T18" s="4" t="s">
        <v>34</v>
      </c>
      <c r="U18" s="4">
        <v>392</v>
      </c>
      <c r="V18" s="4">
        <v>0</v>
      </c>
      <c r="W18" s="4">
        <v>0</v>
      </c>
      <c r="X18" s="4" t="s">
        <v>110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97</v>
      </c>
      <c r="E19" s="4" t="s">
        <v>98</v>
      </c>
      <c r="F19" s="6">
        <v>44951</v>
      </c>
      <c r="G19" s="6">
        <v>44952</v>
      </c>
      <c r="H19" s="4">
        <v>1</v>
      </c>
      <c r="I19" s="4">
        <v>1</v>
      </c>
      <c r="J19" s="4">
        <v>1</v>
      </c>
      <c r="K19" s="4" t="s">
        <v>30</v>
      </c>
      <c r="L19" s="4">
        <v>392</v>
      </c>
      <c r="M19" s="4">
        <v>392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44951</v>
      </c>
      <c r="S19" s="6">
        <v>44967</v>
      </c>
      <c r="T19" s="4" t="s">
        <v>34</v>
      </c>
      <c r="U19" s="4">
        <v>392</v>
      </c>
      <c r="V19" s="4">
        <v>0</v>
      </c>
      <c r="W19" s="4">
        <v>0</v>
      </c>
      <c r="X19" s="4" t="s">
        <v>114</v>
      </c>
      <c r="Y19" s="4" t="s">
        <v>115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D23" sqref="D23"/>
    </sheetView>
  </sheetViews>
  <sheetFormatPr defaultColWidth="9" defaultRowHeight="13.5"/>
  <cols>
    <col min="1" max="1" width="12.625" style="4"/>
    <col min="2" max="3" width="10.37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116</v>
      </c>
    </row>
    <row r="2" s="4" customFormat="1" spans="1:9">
      <c r="A2" s="5">
        <v>999222222640267</v>
      </c>
      <c r="B2" s="6">
        <v>44951</v>
      </c>
      <c r="C2" s="6">
        <v>44952</v>
      </c>
      <c r="D2" s="4">
        <v>625</v>
      </c>
      <c r="E2" s="4" t="str">
        <f>VLOOKUP(A2,HOP!A:L,12,0)</f>
        <v>625.00</v>
      </c>
      <c r="F2" s="4" t="str">
        <f>VLOOKUP(A2,HOP!A:C,3,0)</f>
        <v>2953122</v>
      </c>
      <c r="G2" s="4">
        <f>D2-E2</f>
        <v>0</v>
      </c>
      <c r="H2" s="4" t="str">
        <f>$H$1&amp;F2</f>
        <v>，2953122</v>
      </c>
      <c r="I2" s="4" t="str">
        <f>VLOOKUP(A2,HOP!A:U,21,0)</f>
        <v>直连</v>
      </c>
    </row>
    <row r="3" s="4" customFormat="1" spans="1:9">
      <c r="A3" s="5">
        <v>999222265910572</v>
      </c>
      <c r="B3" s="6">
        <v>44950</v>
      </c>
      <c r="C3" s="6">
        <v>44952</v>
      </c>
      <c r="D3" s="4">
        <v>1484</v>
      </c>
      <c r="E3" s="4" t="str">
        <f>VLOOKUP(A3,HOP!A:L,12,0)</f>
        <v>1484.00</v>
      </c>
      <c r="F3" s="4" t="str">
        <f>VLOOKUP(A3,HOP!A:C,3,0)</f>
        <v>2961328</v>
      </c>
      <c r="G3" s="4">
        <f t="shared" ref="G3:G18" si="0">D3-E3</f>
        <v>0</v>
      </c>
      <c r="H3" s="4" t="str">
        <f t="shared" ref="H3:H18" si="1">$H$1&amp;F3</f>
        <v>，2961328</v>
      </c>
      <c r="I3" s="4" t="str">
        <f>VLOOKUP(A3,HOP!A:U,21,0)</f>
        <v>直连</v>
      </c>
    </row>
    <row r="4" s="4" customFormat="1" spans="1:9">
      <c r="A4" s="5">
        <v>999222286651630</v>
      </c>
      <c r="B4" s="6">
        <v>44951</v>
      </c>
      <c r="C4" s="6">
        <v>44952</v>
      </c>
      <c r="D4" s="4">
        <v>199</v>
      </c>
      <c r="E4" s="4" t="str">
        <f>VLOOKUP(A4,HOP!A:L,12,0)</f>
        <v>199.00</v>
      </c>
      <c r="F4" s="4" t="str">
        <f>VLOOKUP(A4,HOP!A:C,3,0)</f>
        <v>2966332</v>
      </c>
      <c r="G4" s="4">
        <f t="shared" si="0"/>
        <v>0</v>
      </c>
      <c r="H4" s="4" t="str">
        <f t="shared" si="1"/>
        <v>，2966332</v>
      </c>
      <c r="I4" s="4" t="str">
        <f>VLOOKUP(A4,HOP!A:U,21,0)</f>
        <v>直连</v>
      </c>
    </row>
    <row r="5" s="4" customFormat="1" spans="1:9">
      <c r="A5" s="5">
        <v>999222294690881</v>
      </c>
      <c r="B5" s="6">
        <v>44951</v>
      </c>
      <c r="C5" s="6">
        <v>44952</v>
      </c>
      <c r="D5" s="4">
        <v>568</v>
      </c>
      <c r="E5" s="4" t="str">
        <f>VLOOKUP(A5,HOP!A:L,12,0)</f>
        <v>568.00</v>
      </c>
      <c r="F5" s="4" t="str">
        <f>VLOOKUP(A5,HOP!A:C,3,0)</f>
        <v>2967958</v>
      </c>
      <c r="G5" s="4">
        <f t="shared" si="0"/>
        <v>0</v>
      </c>
      <c r="H5" s="4" t="str">
        <f t="shared" si="1"/>
        <v>，2967958</v>
      </c>
      <c r="I5" s="4" t="str">
        <f>VLOOKUP(A5,HOP!A:U,21,0)</f>
        <v>直连</v>
      </c>
    </row>
    <row r="6" s="4" customFormat="1" spans="1:9">
      <c r="A6" s="5">
        <v>999222299715728</v>
      </c>
      <c r="B6" s="6">
        <v>44951</v>
      </c>
      <c r="C6" s="6">
        <v>44952</v>
      </c>
      <c r="D6" s="4">
        <v>560</v>
      </c>
      <c r="E6" s="4" t="str">
        <f>VLOOKUP(A6,HOP!A:L,12,0)</f>
        <v>560.00</v>
      </c>
      <c r="F6" s="4" t="str">
        <f>VLOOKUP(A6,HOP!A:C,3,0)</f>
        <v>2969210</v>
      </c>
      <c r="G6" s="4">
        <f t="shared" si="0"/>
        <v>0</v>
      </c>
      <c r="H6" s="4" t="str">
        <f t="shared" si="1"/>
        <v>，2969210</v>
      </c>
      <c r="I6" s="4" t="str">
        <f>VLOOKUP(A6,HOP!A:U,21,0)</f>
        <v>直连</v>
      </c>
    </row>
    <row r="7" s="4" customFormat="1" spans="1:9">
      <c r="A7" s="5">
        <v>999222318002487</v>
      </c>
      <c r="B7" s="6">
        <v>44950</v>
      </c>
      <c r="C7" s="6">
        <v>44952</v>
      </c>
      <c r="D7" s="4">
        <v>2334</v>
      </c>
      <c r="E7" s="4" t="str">
        <f>VLOOKUP(A7,HOP!A:L,12,0)</f>
        <v>2334.00</v>
      </c>
      <c r="F7" s="4" t="str">
        <f>VLOOKUP(A7,HOP!A:C,3,0)</f>
        <v>2972568</v>
      </c>
      <c r="G7" s="4">
        <f t="shared" si="0"/>
        <v>0</v>
      </c>
      <c r="H7" s="4" t="str">
        <f t="shared" si="1"/>
        <v>，2972568</v>
      </c>
      <c r="I7" s="4" t="str">
        <f>VLOOKUP(A7,HOP!A:U,21,0)</f>
        <v>直连</v>
      </c>
    </row>
    <row r="8" s="4" customFormat="1" spans="1:9">
      <c r="A8" s="5">
        <v>999222318276376</v>
      </c>
      <c r="B8" s="6">
        <v>44951</v>
      </c>
      <c r="C8" s="6">
        <v>44952</v>
      </c>
      <c r="D8" s="4">
        <v>273</v>
      </c>
      <c r="E8" s="4" t="str">
        <f>VLOOKUP(A8,HOP!A:L,12,0)</f>
        <v>273.00</v>
      </c>
      <c r="F8" s="4" t="str">
        <f>VLOOKUP(A8,HOP!A:C,3,0)</f>
        <v>2972604</v>
      </c>
      <c r="G8" s="4">
        <f t="shared" si="0"/>
        <v>0</v>
      </c>
      <c r="H8" s="4" t="str">
        <f t="shared" si="1"/>
        <v>，2972604</v>
      </c>
      <c r="I8" s="4" t="str">
        <f>VLOOKUP(A8,HOP!A:U,21,0)</f>
        <v>直连</v>
      </c>
    </row>
    <row r="9" s="4" customFormat="1" spans="1:9">
      <c r="A9" s="5">
        <v>999222326806084</v>
      </c>
      <c r="B9" s="6">
        <v>44951</v>
      </c>
      <c r="C9" s="6">
        <v>44952</v>
      </c>
      <c r="D9" s="4">
        <v>527</v>
      </c>
      <c r="E9" s="4" t="str">
        <f>VLOOKUP(A9,HOP!A:L,12,0)</f>
        <v>527.00</v>
      </c>
      <c r="F9" s="4" t="str">
        <f>VLOOKUP(A9,HOP!A:C,3,0)</f>
        <v>2973966</v>
      </c>
      <c r="G9" s="4">
        <f t="shared" si="0"/>
        <v>0</v>
      </c>
      <c r="H9" s="4" t="str">
        <f t="shared" si="1"/>
        <v>，2973966</v>
      </c>
      <c r="I9" s="4" t="str">
        <f>VLOOKUP(A9,HOP!A:U,21,0)</f>
        <v>直连</v>
      </c>
    </row>
    <row r="10" s="4" customFormat="1" spans="1:9">
      <c r="A10" s="5">
        <v>999222338120361</v>
      </c>
      <c r="B10" s="6">
        <v>44951</v>
      </c>
      <c r="C10" s="6">
        <v>44952</v>
      </c>
      <c r="D10" s="4">
        <v>470</v>
      </c>
      <c r="E10" s="4" t="str">
        <f>VLOOKUP(A10,HOP!A:L,12,0)</f>
        <v>470.00</v>
      </c>
      <c r="F10" s="4" t="str">
        <f>VLOOKUP(A10,HOP!A:C,3,0)</f>
        <v>2975650</v>
      </c>
      <c r="G10" s="4">
        <f t="shared" si="0"/>
        <v>0</v>
      </c>
      <c r="H10" s="4" t="str">
        <f t="shared" si="1"/>
        <v>，2975650</v>
      </c>
      <c r="I10" s="4" t="str">
        <f>VLOOKUP(A10,HOP!A:U,21,0)</f>
        <v>直连</v>
      </c>
    </row>
    <row r="11" s="4" customFormat="1" spans="1:9">
      <c r="A11" s="5">
        <v>999222338428653</v>
      </c>
      <c r="B11" s="6">
        <v>44951</v>
      </c>
      <c r="C11" s="6">
        <v>44952</v>
      </c>
      <c r="D11" s="4">
        <v>470</v>
      </c>
      <c r="E11" s="4" t="str">
        <f>VLOOKUP(A11,HOP!A:L,12,0)</f>
        <v>470.00</v>
      </c>
      <c r="F11" s="4" t="str">
        <f>VLOOKUP(A11,HOP!A:C,3,0)</f>
        <v>2975752</v>
      </c>
      <c r="G11" s="4">
        <f t="shared" si="0"/>
        <v>0</v>
      </c>
      <c r="H11" s="4" t="str">
        <f t="shared" si="1"/>
        <v>，2975752</v>
      </c>
      <c r="I11" s="4" t="str">
        <f>VLOOKUP(A11,HOP!A:U,21,0)</f>
        <v>直连</v>
      </c>
    </row>
    <row r="12" s="4" customFormat="1" spans="1:9">
      <c r="A12" s="5">
        <v>999222338529642</v>
      </c>
      <c r="B12" s="6">
        <v>44951</v>
      </c>
      <c r="C12" s="6">
        <v>44952</v>
      </c>
      <c r="D12" s="4">
        <v>190</v>
      </c>
      <c r="E12" s="4" t="str">
        <f>VLOOKUP(A12,HOP!A:L,12,0)</f>
        <v>190.00</v>
      </c>
      <c r="F12" s="4" t="str">
        <f>VLOOKUP(A12,HOP!A:C,3,0)</f>
        <v>2975784</v>
      </c>
      <c r="G12" s="4">
        <f t="shared" si="0"/>
        <v>0</v>
      </c>
      <c r="H12" s="4" t="str">
        <f t="shared" si="1"/>
        <v>，2975784</v>
      </c>
      <c r="I12" s="4" t="str">
        <f>VLOOKUP(A12,HOP!A:U,21,0)</f>
        <v>直连</v>
      </c>
    </row>
    <row r="13" s="4" customFormat="1" spans="1:9">
      <c r="A13" s="5">
        <v>999222338772923</v>
      </c>
      <c r="B13" s="6">
        <v>44951</v>
      </c>
      <c r="C13" s="6">
        <v>44952</v>
      </c>
      <c r="D13" s="4">
        <v>551</v>
      </c>
      <c r="E13" s="4" t="str">
        <f>VLOOKUP(A13,HOP!A:L,12,0)</f>
        <v>551.00</v>
      </c>
      <c r="F13" s="4" t="str">
        <f>VLOOKUP(A13,HOP!A:C,3,0)</f>
        <v>2975864</v>
      </c>
      <c r="G13" s="4">
        <f t="shared" si="0"/>
        <v>0</v>
      </c>
      <c r="H13" s="4" t="str">
        <f t="shared" si="1"/>
        <v>，2975864</v>
      </c>
      <c r="I13" s="4" t="str">
        <f>VLOOKUP(A13,HOP!A:U,21,0)</f>
        <v>直连</v>
      </c>
    </row>
    <row r="14" s="4" customFormat="1" spans="1:9">
      <c r="A14" s="5">
        <v>999222341376290</v>
      </c>
      <c r="B14" s="6">
        <v>44951</v>
      </c>
      <c r="C14" s="6">
        <v>44952</v>
      </c>
      <c r="D14" s="4">
        <v>114</v>
      </c>
      <c r="E14" s="4" t="str">
        <f>VLOOKUP(A14,HOP!A:L,12,0)</f>
        <v>114.00</v>
      </c>
      <c r="F14" s="4" t="str">
        <f>VLOOKUP(A14,HOP!A:C,3,0)</f>
        <v>2976256</v>
      </c>
      <c r="G14" s="4">
        <f t="shared" si="0"/>
        <v>0</v>
      </c>
      <c r="H14" s="4" t="str">
        <f t="shared" si="1"/>
        <v>，2976256</v>
      </c>
      <c r="I14" s="4" t="str">
        <f>VLOOKUP(A14,HOP!A:U,21,0)</f>
        <v>直连</v>
      </c>
    </row>
    <row r="15" s="4" customFormat="1" spans="1:9">
      <c r="A15" s="5">
        <v>999222343356611</v>
      </c>
      <c r="B15" s="6">
        <v>44951</v>
      </c>
      <c r="C15" s="6">
        <v>44952</v>
      </c>
      <c r="D15" s="4">
        <v>392</v>
      </c>
      <c r="E15" s="4" t="str">
        <f>VLOOKUP(A15,HOP!A:L,12,0)</f>
        <v>392.00</v>
      </c>
      <c r="F15" s="4" t="str">
        <f>VLOOKUP(A15,HOP!A:C,3,0)</f>
        <v>2976553</v>
      </c>
      <c r="G15" s="4">
        <f t="shared" si="0"/>
        <v>0</v>
      </c>
      <c r="H15" s="4" t="str">
        <f t="shared" si="1"/>
        <v>，2976553</v>
      </c>
      <c r="I15" s="4" t="str">
        <f>VLOOKUP(A15,HOP!A:U,21,0)</f>
        <v>直连</v>
      </c>
    </row>
    <row r="16" s="4" customFormat="1" hidden="1" spans="1:9">
      <c r="A16" s="5">
        <v>999222345209963</v>
      </c>
      <c r="B16" s="6">
        <v>44951</v>
      </c>
      <c r="C16" s="6">
        <v>44952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999222348609350</v>
      </c>
      <c r="B17" s="6">
        <v>44951</v>
      </c>
      <c r="C17" s="6">
        <v>44952</v>
      </c>
      <c r="D17" s="4">
        <v>392</v>
      </c>
      <c r="E17" s="4" t="str">
        <f>VLOOKUP(A17,HOP!A:L,12,0)</f>
        <v>392.00</v>
      </c>
      <c r="F17" s="4" t="str">
        <f>VLOOKUP(A17,HOP!A:C,3,0)</f>
        <v>2977405</v>
      </c>
      <c r="G17" s="4">
        <f t="shared" si="0"/>
        <v>0</v>
      </c>
      <c r="H17" s="4" t="str">
        <f t="shared" si="1"/>
        <v>，2977405</v>
      </c>
      <c r="I17" s="4" t="str">
        <f>VLOOKUP(A17,HOP!A:U,21,0)</f>
        <v>直连</v>
      </c>
    </row>
    <row r="18" s="4" customFormat="1" spans="1:9">
      <c r="A18" s="5">
        <v>999222349105021</v>
      </c>
      <c r="B18" s="6">
        <v>44951</v>
      </c>
      <c r="C18" s="6">
        <v>44952</v>
      </c>
      <c r="D18" s="4">
        <v>392</v>
      </c>
      <c r="E18" s="4" t="str">
        <f>VLOOKUP(A18,HOP!A:L,12,0)</f>
        <v>392.00</v>
      </c>
      <c r="F18" s="4" t="str">
        <f>VLOOKUP(A18,HOP!A:C,3,0)</f>
        <v>2977476</v>
      </c>
      <c r="G18" s="4">
        <f t="shared" si="0"/>
        <v>0</v>
      </c>
      <c r="H18" s="4" t="str">
        <f t="shared" si="1"/>
        <v>，2977476</v>
      </c>
      <c r="I18" s="4" t="str">
        <f>VLOOKUP(A18,HOP!A:U,21,0)</f>
        <v>直连</v>
      </c>
    </row>
    <row r="20" spans="4:4">
      <c r="D20" s="4">
        <f>SUM(D2:D19)</f>
        <v>9541</v>
      </c>
    </row>
    <row r="21" spans="4:4">
      <c r="D21" s="4" t="s">
        <v>117</v>
      </c>
    </row>
    <row r="25" spans="1:1">
      <c r="A25" s="4" t="s">
        <v>118</v>
      </c>
    </row>
    <row r="26" spans="1:1">
      <c r="A26" s="4" t="s">
        <v>119</v>
      </c>
    </row>
  </sheetData>
  <autoFilter ref="A1:XFD20">
    <filterColumn colId="3">
      <filters blank="1">
        <filter val="190"/>
        <filter val="470"/>
        <filter val="560"/>
        <filter val="551"/>
        <filter val="9541"/>
        <filter val="392"/>
        <filter val="273"/>
        <filter val="114"/>
        <filter val="1484"/>
        <filter val="2334"/>
        <filter val="625"/>
        <filter val="527"/>
        <filter val="568"/>
        <filter val="1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120</v>
      </c>
      <c r="B1" s="2" t="s">
        <v>121</v>
      </c>
      <c r="C1" s="2" t="s">
        <v>122</v>
      </c>
      <c r="D1" s="2" t="s">
        <v>123</v>
      </c>
      <c r="E1" s="2" t="s">
        <v>13</v>
      </c>
      <c r="F1" s="2" t="s">
        <v>5</v>
      </c>
      <c r="G1" s="2" t="s">
        <v>6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128</v>
      </c>
      <c r="M1" s="2" t="s">
        <v>129</v>
      </c>
      <c r="N1" s="2" t="s">
        <v>130</v>
      </c>
      <c r="O1" s="2" t="s">
        <v>131</v>
      </c>
      <c r="P1" s="2" t="s">
        <v>132</v>
      </c>
      <c r="Q1" s="2" t="s">
        <v>133</v>
      </c>
      <c r="R1" s="2" t="s">
        <v>134</v>
      </c>
      <c r="S1" s="2" t="s">
        <v>135</v>
      </c>
      <c r="T1" s="2" t="s">
        <v>136</v>
      </c>
      <c r="U1" s="2" t="s">
        <v>137</v>
      </c>
      <c r="V1" s="2" t="s">
        <v>138</v>
      </c>
    </row>
    <row r="2" s="1" customFormat="1" spans="1:22">
      <c r="A2" s="3">
        <v>999222349105021</v>
      </c>
      <c r="B2" s="1" t="s">
        <v>139</v>
      </c>
      <c r="C2" s="1" t="s">
        <v>140</v>
      </c>
      <c r="D2" s="1" t="s">
        <v>141</v>
      </c>
      <c r="E2" s="1" t="s">
        <v>113</v>
      </c>
      <c r="F2" s="1" t="s">
        <v>139</v>
      </c>
      <c r="G2" s="1" t="s">
        <v>142</v>
      </c>
      <c r="H2" s="1" t="s">
        <v>143</v>
      </c>
      <c r="I2" s="1" t="s">
        <v>144</v>
      </c>
      <c r="J2" s="1" t="s">
        <v>145</v>
      </c>
      <c r="K2" s="1" t="s">
        <v>144</v>
      </c>
      <c r="L2" s="1" t="s">
        <v>144</v>
      </c>
      <c r="M2" s="1" t="s">
        <v>146</v>
      </c>
      <c r="N2" s="1" t="s">
        <v>146</v>
      </c>
      <c r="O2" s="1" t="s">
        <v>147</v>
      </c>
      <c r="P2" s="1" t="s">
        <v>148</v>
      </c>
      <c r="Q2" s="1" t="s">
        <v>149</v>
      </c>
      <c r="R2" s="1" t="s">
        <v>150</v>
      </c>
      <c r="S2" s="1" t="s">
        <v>151</v>
      </c>
      <c r="T2" s="1" t="s">
        <v>152</v>
      </c>
      <c r="U2" s="1" t="s">
        <v>153</v>
      </c>
      <c r="V2" s="1" t="s">
        <v>154</v>
      </c>
    </row>
    <row r="3" s="1" customFormat="1" spans="1:22">
      <c r="A3" s="3">
        <v>999222348609350</v>
      </c>
      <c r="B3" s="1" t="s">
        <v>139</v>
      </c>
      <c r="C3" s="1" t="s">
        <v>155</v>
      </c>
      <c r="D3" s="1" t="s">
        <v>141</v>
      </c>
      <c r="E3" s="1" t="s">
        <v>109</v>
      </c>
      <c r="F3" s="1" t="s">
        <v>139</v>
      </c>
      <c r="G3" s="1" t="s">
        <v>142</v>
      </c>
      <c r="H3" s="1" t="s">
        <v>143</v>
      </c>
      <c r="I3" s="1" t="s">
        <v>144</v>
      </c>
      <c r="J3" s="1" t="s">
        <v>145</v>
      </c>
      <c r="K3" s="1" t="s">
        <v>144</v>
      </c>
      <c r="L3" s="1" t="s">
        <v>144</v>
      </c>
      <c r="M3" s="1" t="s">
        <v>146</v>
      </c>
      <c r="N3" s="1" t="s">
        <v>146</v>
      </c>
      <c r="O3" s="1" t="s">
        <v>147</v>
      </c>
      <c r="P3" s="1" t="s">
        <v>148</v>
      </c>
      <c r="Q3" s="1" t="s">
        <v>149</v>
      </c>
      <c r="R3" s="1" t="s">
        <v>156</v>
      </c>
      <c r="S3" s="1" t="s">
        <v>151</v>
      </c>
      <c r="T3" s="1" t="s">
        <v>152</v>
      </c>
      <c r="U3" s="1" t="s">
        <v>153</v>
      </c>
      <c r="V3" s="1" t="s">
        <v>154</v>
      </c>
    </row>
    <row r="4" s="1" customFormat="1" spans="1:22">
      <c r="A4" s="3">
        <v>999222343356611</v>
      </c>
      <c r="B4" s="1" t="s">
        <v>139</v>
      </c>
      <c r="C4" s="1" t="s">
        <v>157</v>
      </c>
      <c r="D4" s="1" t="s">
        <v>141</v>
      </c>
      <c r="E4" s="1" t="s">
        <v>99</v>
      </c>
      <c r="F4" s="1" t="s">
        <v>139</v>
      </c>
      <c r="G4" s="1" t="s">
        <v>142</v>
      </c>
      <c r="H4" s="1" t="s">
        <v>143</v>
      </c>
      <c r="I4" s="1" t="s">
        <v>144</v>
      </c>
      <c r="J4" s="1" t="s">
        <v>145</v>
      </c>
      <c r="K4" s="1" t="s">
        <v>144</v>
      </c>
      <c r="L4" s="1" t="s">
        <v>144</v>
      </c>
      <c r="M4" s="1" t="s">
        <v>146</v>
      </c>
      <c r="N4" s="1" t="s">
        <v>146</v>
      </c>
      <c r="O4" s="1" t="s">
        <v>147</v>
      </c>
      <c r="P4" s="1" t="s">
        <v>148</v>
      </c>
      <c r="Q4" s="1" t="s">
        <v>149</v>
      </c>
      <c r="R4" s="1" t="s">
        <v>158</v>
      </c>
      <c r="S4" s="1" t="s">
        <v>151</v>
      </c>
      <c r="T4" s="1" t="s">
        <v>152</v>
      </c>
      <c r="U4" s="1" t="s">
        <v>153</v>
      </c>
      <c r="V4" s="1" t="s">
        <v>154</v>
      </c>
    </row>
    <row r="5" s="1" customFormat="1" spans="1:22">
      <c r="A5" s="3">
        <v>999222341376290</v>
      </c>
      <c r="B5" s="1" t="s">
        <v>139</v>
      </c>
      <c r="C5" s="1" t="s">
        <v>159</v>
      </c>
      <c r="D5" s="1" t="s">
        <v>160</v>
      </c>
      <c r="E5" s="1" t="s">
        <v>93</v>
      </c>
      <c r="F5" s="1" t="s">
        <v>139</v>
      </c>
      <c r="G5" s="1" t="s">
        <v>142</v>
      </c>
      <c r="H5" s="1" t="s">
        <v>143</v>
      </c>
      <c r="I5" s="1" t="s">
        <v>161</v>
      </c>
      <c r="J5" s="1" t="s">
        <v>145</v>
      </c>
      <c r="K5" s="1" t="s">
        <v>161</v>
      </c>
      <c r="L5" s="1" t="s">
        <v>161</v>
      </c>
      <c r="M5" s="1" t="s">
        <v>146</v>
      </c>
      <c r="N5" s="1" t="s">
        <v>146</v>
      </c>
      <c r="O5" s="1" t="s">
        <v>147</v>
      </c>
      <c r="P5" s="1" t="s">
        <v>148</v>
      </c>
      <c r="Q5" s="1" t="s">
        <v>149</v>
      </c>
      <c r="R5" s="1" t="s">
        <v>162</v>
      </c>
      <c r="S5" s="1" t="s">
        <v>151</v>
      </c>
      <c r="T5" s="1" t="s">
        <v>152</v>
      </c>
      <c r="U5" s="1" t="s">
        <v>153</v>
      </c>
      <c r="V5" s="1" t="s">
        <v>154</v>
      </c>
    </row>
    <row r="6" s="1" customFormat="1" spans="1:22">
      <c r="A6" s="3">
        <v>999222338772923</v>
      </c>
      <c r="B6" s="1" t="s">
        <v>139</v>
      </c>
      <c r="C6" s="1" t="s">
        <v>163</v>
      </c>
      <c r="D6" s="1" t="s">
        <v>164</v>
      </c>
      <c r="E6" s="1" t="s">
        <v>88</v>
      </c>
      <c r="F6" s="1" t="s">
        <v>139</v>
      </c>
      <c r="G6" s="1" t="s">
        <v>142</v>
      </c>
      <c r="H6" s="1" t="s">
        <v>143</v>
      </c>
      <c r="I6" s="1" t="s">
        <v>165</v>
      </c>
      <c r="J6" s="1" t="s">
        <v>145</v>
      </c>
      <c r="K6" s="1" t="s">
        <v>165</v>
      </c>
      <c r="L6" s="1" t="s">
        <v>165</v>
      </c>
      <c r="M6" s="1" t="s">
        <v>146</v>
      </c>
      <c r="N6" s="1" t="s">
        <v>146</v>
      </c>
      <c r="O6" s="1" t="s">
        <v>147</v>
      </c>
      <c r="P6" s="1" t="s">
        <v>148</v>
      </c>
      <c r="Q6" s="1" t="s">
        <v>149</v>
      </c>
      <c r="R6" s="1" t="s">
        <v>166</v>
      </c>
      <c r="S6" s="1" t="s">
        <v>151</v>
      </c>
      <c r="T6" s="1" t="s">
        <v>152</v>
      </c>
      <c r="U6" s="1" t="s">
        <v>153</v>
      </c>
      <c r="V6" s="1" t="s">
        <v>154</v>
      </c>
    </row>
    <row r="7" s="1" customFormat="1" spans="1:22">
      <c r="A7" s="3">
        <v>999222338529642</v>
      </c>
      <c r="B7" s="1" t="s">
        <v>139</v>
      </c>
      <c r="C7" s="1" t="s">
        <v>167</v>
      </c>
      <c r="D7" s="1" t="s">
        <v>168</v>
      </c>
      <c r="E7" s="1" t="s">
        <v>84</v>
      </c>
      <c r="F7" s="1" t="s">
        <v>139</v>
      </c>
      <c r="G7" s="1" t="s">
        <v>142</v>
      </c>
      <c r="H7" s="1" t="s">
        <v>143</v>
      </c>
      <c r="I7" s="1" t="s">
        <v>169</v>
      </c>
      <c r="J7" s="1" t="s">
        <v>145</v>
      </c>
      <c r="K7" s="1" t="s">
        <v>169</v>
      </c>
      <c r="L7" s="1" t="s">
        <v>169</v>
      </c>
      <c r="M7" s="1" t="s">
        <v>146</v>
      </c>
      <c r="N7" s="1" t="s">
        <v>146</v>
      </c>
      <c r="O7" s="1" t="s">
        <v>147</v>
      </c>
      <c r="P7" s="1" t="s">
        <v>148</v>
      </c>
      <c r="Q7" s="1" t="s">
        <v>149</v>
      </c>
      <c r="R7" s="1" t="s">
        <v>170</v>
      </c>
      <c r="S7" s="1" t="s">
        <v>151</v>
      </c>
      <c r="T7" s="1" t="s">
        <v>152</v>
      </c>
      <c r="U7" s="1" t="s">
        <v>153</v>
      </c>
      <c r="V7" s="1" t="s">
        <v>154</v>
      </c>
    </row>
    <row r="8" s="1" customFormat="1" spans="1:22">
      <c r="A8" s="3">
        <v>999222338428653</v>
      </c>
      <c r="B8" s="1" t="s">
        <v>139</v>
      </c>
      <c r="C8" s="1" t="s">
        <v>171</v>
      </c>
      <c r="D8" s="1" t="s">
        <v>164</v>
      </c>
      <c r="E8" s="1" t="s">
        <v>79</v>
      </c>
      <c r="F8" s="1" t="s">
        <v>139</v>
      </c>
      <c r="G8" s="1" t="s">
        <v>142</v>
      </c>
      <c r="H8" s="1" t="s">
        <v>143</v>
      </c>
      <c r="I8" s="1" t="s">
        <v>172</v>
      </c>
      <c r="J8" s="1" t="s">
        <v>145</v>
      </c>
      <c r="K8" s="1" t="s">
        <v>172</v>
      </c>
      <c r="L8" s="1" t="s">
        <v>172</v>
      </c>
      <c r="M8" s="1" t="s">
        <v>146</v>
      </c>
      <c r="N8" s="1" t="s">
        <v>146</v>
      </c>
      <c r="O8" s="1" t="s">
        <v>147</v>
      </c>
      <c r="P8" s="1" t="s">
        <v>148</v>
      </c>
      <c r="Q8" s="1" t="s">
        <v>149</v>
      </c>
      <c r="R8" s="1" t="s">
        <v>173</v>
      </c>
      <c r="S8" s="1" t="s">
        <v>151</v>
      </c>
      <c r="T8" s="1" t="s">
        <v>152</v>
      </c>
      <c r="U8" s="1" t="s">
        <v>153</v>
      </c>
      <c r="V8" s="1" t="s">
        <v>154</v>
      </c>
    </row>
    <row r="9" s="1" customFormat="1" spans="1:22">
      <c r="A9" s="3">
        <v>999222338120361</v>
      </c>
      <c r="B9" s="1" t="s">
        <v>139</v>
      </c>
      <c r="C9" s="1" t="s">
        <v>174</v>
      </c>
      <c r="D9" s="1" t="s">
        <v>164</v>
      </c>
      <c r="E9" s="1" t="s">
        <v>76</v>
      </c>
      <c r="F9" s="1" t="s">
        <v>139</v>
      </c>
      <c r="G9" s="1" t="s">
        <v>142</v>
      </c>
      <c r="H9" s="1" t="s">
        <v>143</v>
      </c>
      <c r="I9" s="1" t="s">
        <v>172</v>
      </c>
      <c r="J9" s="1" t="s">
        <v>145</v>
      </c>
      <c r="K9" s="1" t="s">
        <v>172</v>
      </c>
      <c r="L9" s="1" t="s">
        <v>172</v>
      </c>
      <c r="M9" s="1" t="s">
        <v>146</v>
      </c>
      <c r="N9" s="1" t="s">
        <v>146</v>
      </c>
      <c r="O9" s="1" t="s">
        <v>147</v>
      </c>
      <c r="P9" s="1" t="s">
        <v>148</v>
      </c>
      <c r="Q9" s="1" t="s">
        <v>149</v>
      </c>
      <c r="R9" s="1" t="s">
        <v>175</v>
      </c>
      <c r="S9" s="1" t="s">
        <v>151</v>
      </c>
      <c r="T9" s="1" t="s">
        <v>152</v>
      </c>
      <c r="U9" s="1" t="s">
        <v>153</v>
      </c>
      <c r="V9" s="1" t="s">
        <v>154</v>
      </c>
    </row>
    <row r="10" s="1" customFormat="1" spans="1:22">
      <c r="A10" s="3">
        <v>999222326806084</v>
      </c>
      <c r="B10" s="1" t="s">
        <v>176</v>
      </c>
      <c r="C10" s="1" t="s">
        <v>177</v>
      </c>
      <c r="D10" s="1" t="s">
        <v>178</v>
      </c>
      <c r="E10" s="1" t="s">
        <v>71</v>
      </c>
      <c r="F10" s="1" t="s">
        <v>139</v>
      </c>
      <c r="G10" s="1" t="s">
        <v>142</v>
      </c>
      <c r="H10" s="1" t="s">
        <v>143</v>
      </c>
      <c r="I10" s="1" t="s">
        <v>179</v>
      </c>
      <c r="J10" s="1" t="s">
        <v>145</v>
      </c>
      <c r="K10" s="1" t="s">
        <v>179</v>
      </c>
      <c r="L10" s="1" t="s">
        <v>179</v>
      </c>
      <c r="M10" s="1" t="s">
        <v>146</v>
      </c>
      <c r="N10" s="1" t="s">
        <v>146</v>
      </c>
      <c r="O10" s="1" t="s">
        <v>147</v>
      </c>
      <c r="P10" s="1" t="s">
        <v>148</v>
      </c>
      <c r="Q10" s="1" t="s">
        <v>149</v>
      </c>
      <c r="R10" s="1" t="s">
        <v>180</v>
      </c>
      <c r="S10" s="1" t="s">
        <v>151</v>
      </c>
      <c r="T10" s="1" t="s">
        <v>152</v>
      </c>
      <c r="U10" s="1" t="s">
        <v>153</v>
      </c>
      <c r="V10" s="1" t="s">
        <v>154</v>
      </c>
    </row>
    <row r="11" s="1" customFormat="1" spans="1:22">
      <c r="A11" s="3">
        <v>999222318276376</v>
      </c>
      <c r="B11" s="1" t="s">
        <v>181</v>
      </c>
      <c r="C11" s="1" t="s">
        <v>182</v>
      </c>
      <c r="D11" s="1" t="s">
        <v>183</v>
      </c>
      <c r="E11" s="1" t="s">
        <v>65</v>
      </c>
      <c r="F11" s="1" t="s">
        <v>139</v>
      </c>
      <c r="G11" s="1" t="s">
        <v>142</v>
      </c>
      <c r="H11" s="1" t="s">
        <v>143</v>
      </c>
      <c r="I11" s="1" t="s">
        <v>184</v>
      </c>
      <c r="J11" s="1" t="s">
        <v>145</v>
      </c>
      <c r="K11" s="1" t="s">
        <v>184</v>
      </c>
      <c r="L11" s="1" t="s">
        <v>184</v>
      </c>
      <c r="M11" s="1" t="s">
        <v>146</v>
      </c>
      <c r="N11" s="1" t="s">
        <v>146</v>
      </c>
      <c r="O11" s="1" t="s">
        <v>147</v>
      </c>
      <c r="P11" s="1" t="s">
        <v>148</v>
      </c>
      <c r="Q11" s="1" t="s">
        <v>149</v>
      </c>
      <c r="R11" s="1" t="s">
        <v>185</v>
      </c>
      <c r="S11" s="1" t="s">
        <v>151</v>
      </c>
      <c r="T11" s="1" t="s">
        <v>152</v>
      </c>
      <c r="U11" s="1" t="s">
        <v>153</v>
      </c>
      <c r="V11" s="1" t="s">
        <v>154</v>
      </c>
    </row>
    <row r="12" s="1" customFormat="1" spans="1:22">
      <c r="A12" s="3">
        <v>999222318002487</v>
      </c>
      <c r="B12" s="1" t="s">
        <v>181</v>
      </c>
      <c r="C12" s="1" t="s">
        <v>186</v>
      </c>
      <c r="D12" s="1" t="s">
        <v>164</v>
      </c>
      <c r="E12" s="1" t="s">
        <v>61</v>
      </c>
      <c r="F12" s="1" t="s">
        <v>176</v>
      </c>
      <c r="G12" s="1" t="s">
        <v>142</v>
      </c>
      <c r="H12" s="1" t="s">
        <v>143</v>
      </c>
      <c r="I12" s="1" t="s">
        <v>187</v>
      </c>
      <c r="J12" s="1" t="s">
        <v>145</v>
      </c>
      <c r="K12" s="1" t="s">
        <v>187</v>
      </c>
      <c r="L12" s="1" t="s">
        <v>187</v>
      </c>
      <c r="M12" s="1" t="s">
        <v>146</v>
      </c>
      <c r="N12" s="1" t="s">
        <v>146</v>
      </c>
      <c r="O12" s="1" t="s">
        <v>147</v>
      </c>
      <c r="P12" s="1" t="s">
        <v>148</v>
      </c>
      <c r="Q12" s="1" t="s">
        <v>149</v>
      </c>
      <c r="R12" s="1" t="s">
        <v>188</v>
      </c>
      <c r="S12" s="1" t="s">
        <v>151</v>
      </c>
      <c r="T12" s="1" t="s">
        <v>152</v>
      </c>
      <c r="U12" s="1" t="s">
        <v>153</v>
      </c>
      <c r="V12" s="1" t="s">
        <v>154</v>
      </c>
    </row>
    <row r="13" s="1" customFormat="1" spans="1:22">
      <c r="A13" s="3">
        <v>999222299715728</v>
      </c>
      <c r="B13" s="1" t="s">
        <v>189</v>
      </c>
      <c r="C13" s="1" t="s">
        <v>190</v>
      </c>
      <c r="D13" s="1" t="s">
        <v>191</v>
      </c>
      <c r="E13" s="1" t="s">
        <v>192</v>
      </c>
      <c r="F13" s="1" t="s">
        <v>139</v>
      </c>
      <c r="G13" s="1" t="s">
        <v>142</v>
      </c>
      <c r="H13" s="1" t="s">
        <v>143</v>
      </c>
      <c r="I13" s="1" t="s">
        <v>193</v>
      </c>
      <c r="J13" s="1" t="s">
        <v>145</v>
      </c>
      <c r="K13" s="1" t="s">
        <v>193</v>
      </c>
      <c r="L13" s="1" t="s">
        <v>193</v>
      </c>
      <c r="M13" s="1" t="s">
        <v>146</v>
      </c>
      <c r="N13" s="1" t="s">
        <v>146</v>
      </c>
      <c r="O13" s="1" t="s">
        <v>147</v>
      </c>
      <c r="P13" s="1" t="s">
        <v>148</v>
      </c>
      <c r="Q13" s="1" t="s">
        <v>149</v>
      </c>
      <c r="R13" s="1" t="s">
        <v>194</v>
      </c>
      <c r="S13" s="1" t="s">
        <v>151</v>
      </c>
      <c r="T13" s="1" t="s">
        <v>152</v>
      </c>
      <c r="U13" s="1" t="s">
        <v>153</v>
      </c>
      <c r="V13" s="1" t="s">
        <v>154</v>
      </c>
    </row>
    <row r="14" s="1" customFormat="1" spans="1:22">
      <c r="A14" s="3">
        <v>999222294690881</v>
      </c>
      <c r="B14" s="1" t="s">
        <v>195</v>
      </c>
      <c r="C14" s="1" t="s">
        <v>196</v>
      </c>
      <c r="D14" s="1" t="s">
        <v>197</v>
      </c>
      <c r="E14" s="1" t="s">
        <v>51</v>
      </c>
      <c r="F14" s="1" t="s">
        <v>139</v>
      </c>
      <c r="G14" s="1" t="s">
        <v>142</v>
      </c>
      <c r="H14" s="1" t="s">
        <v>143</v>
      </c>
      <c r="I14" s="1" t="s">
        <v>198</v>
      </c>
      <c r="J14" s="1" t="s">
        <v>145</v>
      </c>
      <c r="K14" s="1" t="s">
        <v>198</v>
      </c>
      <c r="L14" s="1" t="s">
        <v>198</v>
      </c>
      <c r="M14" s="1" t="s">
        <v>146</v>
      </c>
      <c r="N14" s="1" t="s">
        <v>146</v>
      </c>
      <c r="O14" s="1" t="s">
        <v>147</v>
      </c>
      <c r="P14" s="1" t="s">
        <v>148</v>
      </c>
      <c r="Q14" s="1" t="s">
        <v>149</v>
      </c>
      <c r="R14" s="1" t="s">
        <v>199</v>
      </c>
      <c r="S14" s="1" t="s">
        <v>151</v>
      </c>
      <c r="T14" s="1" t="s">
        <v>152</v>
      </c>
      <c r="U14" s="1" t="s">
        <v>153</v>
      </c>
      <c r="V14" s="1" t="s">
        <v>154</v>
      </c>
    </row>
    <row r="15" s="1" customFormat="1" spans="1:22">
      <c r="A15" s="3">
        <v>999222286651630</v>
      </c>
      <c r="B15" s="1" t="s">
        <v>200</v>
      </c>
      <c r="C15" s="1" t="s">
        <v>201</v>
      </c>
      <c r="D15" s="1" t="s">
        <v>202</v>
      </c>
      <c r="E15" s="1" t="s">
        <v>46</v>
      </c>
      <c r="F15" s="1" t="s">
        <v>139</v>
      </c>
      <c r="G15" s="1" t="s">
        <v>142</v>
      </c>
      <c r="H15" s="1" t="s">
        <v>143</v>
      </c>
      <c r="I15" s="1" t="s">
        <v>203</v>
      </c>
      <c r="J15" s="1" t="s">
        <v>145</v>
      </c>
      <c r="K15" s="1" t="s">
        <v>203</v>
      </c>
      <c r="L15" s="1" t="s">
        <v>203</v>
      </c>
      <c r="M15" s="1" t="s">
        <v>146</v>
      </c>
      <c r="N15" s="1" t="s">
        <v>146</v>
      </c>
      <c r="O15" s="1" t="s">
        <v>147</v>
      </c>
      <c r="P15" s="1" t="s">
        <v>148</v>
      </c>
      <c r="Q15" s="1" t="s">
        <v>149</v>
      </c>
      <c r="R15" s="1" t="s">
        <v>204</v>
      </c>
      <c r="S15" s="1" t="s">
        <v>151</v>
      </c>
      <c r="T15" s="1" t="s">
        <v>152</v>
      </c>
      <c r="U15" s="1" t="s">
        <v>153</v>
      </c>
      <c r="V15" s="1" t="s">
        <v>154</v>
      </c>
    </row>
    <row r="16" s="1" customFormat="1" spans="1:22">
      <c r="A16" s="3">
        <v>999222265910572</v>
      </c>
      <c r="B16" s="1" t="s">
        <v>205</v>
      </c>
      <c r="C16" s="1" t="s">
        <v>206</v>
      </c>
      <c r="D16" s="1" t="s">
        <v>207</v>
      </c>
      <c r="E16" s="1" t="s">
        <v>40</v>
      </c>
      <c r="F16" s="1" t="s">
        <v>176</v>
      </c>
      <c r="G16" s="1" t="s">
        <v>142</v>
      </c>
      <c r="H16" s="1" t="s">
        <v>143</v>
      </c>
      <c r="I16" s="1" t="s">
        <v>208</v>
      </c>
      <c r="J16" s="1" t="s">
        <v>145</v>
      </c>
      <c r="K16" s="1" t="s">
        <v>208</v>
      </c>
      <c r="L16" s="1" t="s">
        <v>208</v>
      </c>
      <c r="M16" s="1" t="s">
        <v>146</v>
      </c>
      <c r="N16" s="1" t="s">
        <v>146</v>
      </c>
      <c r="O16" s="1" t="s">
        <v>147</v>
      </c>
      <c r="P16" s="1" t="s">
        <v>148</v>
      </c>
      <c r="Q16" s="1" t="s">
        <v>149</v>
      </c>
      <c r="R16" s="1" t="s">
        <v>209</v>
      </c>
      <c r="S16" s="1" t="s">
        <v>151</v>
      </c>
      <c r="T16" s="1" t="s">
        <v>152</v>
      </c>
      <c r="U16" s="1" t="s">
        <v>153</v>
      </c>
      <c r="V16" s="1" t="s">
        <v>154</v>
      </c>
    </row>
    <row r="17" s="1" customFormat="1" spans="1:22">
      <c r="A17" s="3">
        <v>999222222640267</v>
      </c>
      <c r="B17" s="1" t="s">
        <v>210</v>
      </c>
      <c r="C17" s="1" t="s">
        <v>211</v>
      </c>
      <c r="D17" s="1" t="s">
        <v>212</v>
      </c>
      <c r="E17" s="1" t="s">
        <v>213</v>
      </c>
      <c r="F17" s="1" t="s">
        <v>139</v>
      </c>
      <c r="G17" s="1" t="s">
        <v>142</v>
      </c>
      <c r="H17" s="1" t="s">
        <v>143</v>
      </c>
      <c r="I17" s="1" t="s">
        <v>214</v>
      </c>
      <c r="J17" s="1" t="s">
        <v>145</v>
      </c>
      <c r="K17" s="1" t="s">
        <v>214</v>
      </c>
      <c r="L17" s="1" t="s">
        <v>214</v>
      </c>
      <c r="M17" s="1" t="s">
        <v>146</v>
      </c>
      <c r="N17" s="1" t="s">
        <v>146</v>
      </c>
      <c r="O17" s="1" t="s">
        <v>147</v>
      </c>
      <c r="P17" s="1" t="s">
        <v>148</v>
      </c>
      <c r="Q17" s="1" t="s">
        <v>149</v>
      </c>
      <c r="R17" s="1" t="s">
        <v>215</v>
      </c>
      <c r="S17" s="1" t="s">
        <v>151</v>
      </c>
      <c r="T17" s="1" t="s">
        <v>152</v>
      </c>
      <c r="U17" s="1" t="s">
        <v>153</v>
      </c>
      <c r="V17" s="1" t="s">
        <v>154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2023-02-10T01:18:00Z</dcterms:created>
  <dcterms:modified xsi:type="dcterms:W3CDTF">2023-02-10T01:25:10Z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17C1AFAF691D45A3AE390FC335B8C3D1</vt:lpwstr>
  </property>
  <property fmtid="{D5CDD505-2E9C-101B-9397-08002B2CF9AE}" pid="3" name="KSOProductBuildVer">
    <vt:lpwstr>2052-11.1.0.13703</vt:lpwstr>
  </property>
</Properties>
</file>