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<sst xmlns="http://schemas.openxmlformats.org/spreadsheetml/2006/main" count="188" uniqueCount="120">
  <si>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</si>
  <si>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</si>
  <si>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</si>
  <si>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</si>
  <si>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</si>
  <si>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</si>
  <si>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</si>
  <si>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</si>
  <si>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</si>
  <si>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</si>
  <si>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</si>
  <si>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</si>
  <si>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</si>
  <si>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</si>
  <si>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</si>
  <si>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</si>
  <si>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</si>
  <si>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</si>
  <si>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</si>
  <si>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</si>
  <si>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</si>
  <si>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</si>
  <si>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</si>
  <si>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</si>
  <si>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</si>
  <si>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999222280462841	</t>
  </si>
  <si>
    <t>Ctrip</t>
  </si>
  <si>
    <t>正常</t>
  </si>
  <si>
    <t>[吉隆坡]吉隆坡宴宾雅酒店(Impiana KLCC Hotel)(37200629)</t>
  </si>
  <si>
    <t>豪华特大床房&lt;2人入住&gt;&lt;不退款&gt;</t>
  </si>
  <si>
    <t>USD</t>
  </si>
  <si>
    <t>RAJAGOPAL/JOSHUA RAJ</t>
  </si>
  <si>
    <t>CA5326230210USD</t>
  </si>
  <si>
    <t>未提现</t>
  </si>
  <si>
    <t>携程开票</t>
  </si>
  <si>
    <t xml:space="preserve">2965135	</t>
  </si>
  <si>
    <t xml:space="preserve">	</t>
  </si>
  <si>
    <t xml:space="preserve">999222407832356	</t>
  </si>
  <si>
    <t>[新山]新山成功滨水酒店(Berjaya Waterfront Hotel)(39037630)</t>
  </si>
  <si>
    <t>豪华房&lt;2人入住&gt;&lt;不退款&gt;</t>
  </si>
  <si>
    <t>TAN/KATRINA MARIE</t>
  </si>
  <si>
    <t xml:space="preserve">2986978	</t>
  </si>
  <si>
    <t xml:space="preserve">2459755 &amp; 2459756	</t>
  </si>
  <si>
    <t xml:space="preserve">999222455750366	</t>
  </si>
  <si>
    <t>[普吉岛]奈涵度假村(政府卫生认证)(The Nai Harn(SHA Extra Plus))(40718848)</t>
  </si>
  <si>
    <t>山景房&lt;2人入住&gt;&lt;不退款&gt;&lt;早餐&gt;</t>
  </si>
  <si>
    <t>GUO/JIAHAO,TAN/SHIYUN</t>
  </si>
  <si>
    <t xml:space="preserve">2993818	</t>
  </si>
  <si>
    <t xml:space="preserve">999222492863978	</t>
  </si>
  <si>
    <t>[巴都丁宜]槟城硬石酒店(Hard Rock Hotel Penang)(37202021)</t>
  </si>
  <si>
    <t>海景豪华房（阳台）&lt;2人入住&gt;&lt;不退款&gt;&lt;早餐&gt;</t>
  </si>
  <si>
    <t>SHARIPUDDIN/NOOR AZNA SALWANI</t>
  </si>
  <si>
    <t xml:space="preserve">2999073	</t>
  </si>
  <si>
    <t xml:space="preserve">15696360	</t>
  </si>
  <si>
    <t>，</t>
  </si>
  <si>
    <t>A230210104049481</t>
  </si>
  <si>
    <t>A230210104148481</t>
  </si>
  <si>
    <t>USD / HKD 当前参考汇率: 7.84975</t>
  </si>
  <si>
    <t>总计：717 USD/
5628.27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</si>
  <si>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</si>
  <si>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</si>
  <si>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</si>
  <si>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</si>
  <si>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</si>
  <si>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</si>
  <si>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</si>
  <si>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</si>
  <si>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</si>
  <si>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</si>
  <si>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</si>
  <si>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</si>
  <si>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</si>
  <si>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</si>
  <si>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</si>
  <si>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</si>
  <si>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</si>
  <si>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</si>
  <si>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</si>
  <si>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2023-02-02</t>
  </si>
  <si>
    <t>2999073</t>
  </si>
  <si>
    <t>槟城硬石酒店</t>
  </si>
  <si>
    <t>SHARIPUDDIN NOOR AZNA SALWANI</t>
  </si>
  <si>
    <t>2023-02-05</t>
  </si>
  <si>
    <t>2023-02-07</t>
  </si>
  <si>
    <t>退房日周结</t>
  </si>
  <si>
    <t>2068.50</t>
  </si>
  <si>
    <t>306.00</t>
  </si>
  <si>
    <t>0</t>
  </si>
  <si>
    <t>0.00</t>
  </si>
  <si>
    <t>携程盛景国际直连</t>
  </si>
  <si>
    <t>01.010677</t>
  </si>
  <si>
    <t>2023-02-03 10:21:52</t>
  </si>
  <si>
    <t>否</t>
  </si>
  <si>
    <t>汇智国际旅游发展有限公司</t>
  </si>
  <si>
    <t>直采</t>
  </si>
  <si>
    <t>马来西亚</t>
  </si>
  <si>
    <t>2023-01-31</t>
  </si>
  <si>
    <t>2993818</t>
  </si>
  <si>
    <t>普吉岛奈涵度假村</t>
  </si>
  <si>
    <t>GUO JIAHAO,TAN SHIYUN</t>
  </si>
  <si>
    <t>2023-02-06</t>
  </si>
  <si>
    <t>1726.71</t>
  </si>
  <si>
    <t>255.00</t>
  </si>
  <si>
    <t>2023-02-01 19:12:50</t>
  </si>
  <si>
    <t>泰国</t>
  </si>
  <si>
    <t>2023-01-29</t>
  </si>
  <si>
    <t>2986978</t>
  </si>
  <si>
    <t>新山成功滨水酒店</t>
  </si>
  <si>
    <t>TAN KATRINA MARIE</t>
  </si>
  <si>
    <t>609.11</t>
  </si>
  <si>
    <t>90.00</t>
  </si>
  <si>
    <t>2023-01-29 14:27:27</t>
  </si>
  <si>
    <t>直连</t>
  </si>
  <si>
    <t>2023-01-20</t>
  </si>
  <si>
    <t>2965135</t>
  </si>
  <si>
    <t>吉隆坡宴宾雅酒店</t>
  </si>
  <si>
    <t>RAJAGOPAL JOSHUA RAJ</t>
  </si>
  <si>
    <t>448.53</t>
  </si>
  <si>
    <t>66.00</t>
  </si>
  <si>
    <t>2023-01-20 11:12:54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</si>
</sst>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152400</xdr:colOff>
      <xdr:row>50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401175" cy="530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44963</v>
      </c>
      <c r="G2" s="6">
        <v>44964</v>
      </c>
      <c r="H2" s="4">
        <v>1</v>
      </c>
      <c r="I2" s="4">
        <v>1</v>
      </c>
      <c r="J2" s="4">
        <v>1</v>
      </c>
      <c r="K2" s="4" t="s">
        <v>30</v>
      </c>
      <c r="L2" s="4">
        <v>66</v>
      </c>
      <c r="M2" s="4">
        <v>66</v>
      </c>
      <c r="N2" s="4" t="s">
        <v>31</v>
      </c>
      <c r="O2" s="4" t="s">
        <v>32</v>
      </c>
      <c r="P2" s="4" t="s">
        <v>33</v>
      </c>
      <c r="Q2" s="4">
        <v>0</v>
      </c>
      <c r="R2" s="7">
        <v>44946</v>
      </c>
      <c r="S2" s="6">
        <v>44967</v>
      </c>
      <c r="T2" s="4" t="s">
        <v>34</v>
      </c>
      <c r="U2" s="4">
        <v>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44963</v>
      </c>
      <c r="G3" s="6">
        <v>44964</v>
      </c>
      <c r="H3" s="4">
        <v>2</v>
      </c>
      <c r="I3" s="4">
        <v>1</v>
      </c>
      <c r="J3" s="4">
        <v>2</v>
      </c>
      <c r="K3" s="4" t="s">
        <v>30</v>
      </c>
      <c r="L3" s="4">
        <v>90</v>
      </c>
      <c r="M3" s="4">
        <v>90</v>
      </c>
      <c r="N3" s="4" t="s">
        <v>40</v>
      </c>
      <c r="O3" s="4" t="s">
        <v>32</v>
      </c>
      <c r="P3" s="4" t="s">
        <v>33</v>
      </c>
      <c r="Q3" s="4">
        <v>0</v>
      </c>
      <c r="R3" s="7">
        <v>44955</v>
      </c>
      <c r="S3" s="6">
        <v>44967</v>
      </c>
      <c r="T3" s="4" t="s">
        <v>34</v>
      </c>
      <c r="U3" s="4">
        <v>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44963</v>
      </c>
      <c r="G4" s="6">
        <v>44964</v>
      </c>
      <c r="H4" s="4">
        <v>1</v>
      </c>
      <c r="I4" s="4">
        <v>1</v>
      </c>
      <c r="J4" s="4">
        <v>1</v>
      </c>
      <c r="K4" s="4" t="s">
        <v>30</v>
      </c>
      <c r="L4" s="4">
        <v>255</v>
      </c>
      <c r="M4" s="4">
        <v>255</v>
      </c>
      <c r="N4" s="4" t="s">
        <v>46</v>
      </c>
      <c r="O4" s="4" t="s">
        <v>32</v>
      </c>
      <c r="P4" s="4" t="s">
        <v>33</v>
      </c>
      <c r="Q4" s="4">
        <v>0</v>
      </c>
      <c r="R4" s="7">
        <v>44957</v>
      </c>
      <c r="S4" s="6">
        <v>44967</v>
      </c>
      <c r="T4" s="4" t="s">
        <v>34</v>
      </c>
      <c r="U4" s="4">
        <v>255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44962</v>
      </c>
      <c r="G5" s="6">
        <v>44964</v>
      </c>
      <c r="H5" s="4">
        <v>1</v>
      </c>
      <c r="I5" s="4">
        <v>2</v>
      </c>
      <c r="J5" s="4">
        <v>2</v>
      </c>
      <c r="K5" s="4" t="s">
        <v>30</v>
      </c>
      <c r="L5" s="4">
        <v>306</v>
      </c>
      <c r="M5" s="4">
        <v>306</v>
      </c>
      <c r="N5" s="4" t="s">
        <v>51</v>
      </c>
      <c r="O5" s="4" t="s">
        <v>32</v>
      </c>
      <c r="P5" s="4" t="s">
        <v>33</v>
      </c>
      <c r="Q5" s="4">
        <v>0</v>
      </c>
      <c r="R5" s="7">
        <v>44959</v>
      </c>
      <c r="S5" s="6">
        <v>44967</v>
      </c>
      <c r="T5" s="4" t="s">
        <v>34</v>
      </c>
      <c r="U5" s="4">
        <v>306</v>
      </c>
      <c r="V5" s="4">
        <v>0</v>
      </c>
      <c r="W5" s="4">
        <v>0</v>
      </c>
      <c r="X5" s="4" t="s">
        <v>52</v>
      </c>
      <c r="Y5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D15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999222280462841</v>
      </c>
      <c r="B2" s="6">
        <v>44963</v>
      </c>
      <c r="C2" s="6">
        <v>44964</v>
      </c>
      <c r="D2" s="4">
        <v>66</v>
      </c>
      <c r="E2" s="4" t="str">
        <f>VLOOKUP(A2,HOP!A:L,12,0)</f>
        <v>66.00</v>
      </c>
      <c r="F2" s="4" t="str">
        <f>VLOOKUP(A2,HOP!A:C,3,0)</f>
        <v>2965135</v>
      </c>
      <c r="G2" s="4">
        <f>D2-E2</f>
        <v>0</v>
      </c>
      <c r="H2" s="4" t="str">
        <f>$H$1&amp;F2</f>
        <v>，2965135</v>
      </c>
      <c r="I2" s="4" t="str">
        <f>VLOOKUP(A2,HOP!A:U,21,0)</f>
        <v>直连</v>
      </c>
    </row>
    <row r="3" s="4" customFormat="1" spans="1:9">
      <c r="A3" s="5">
        <v>999222407832356</v>
      </c>
      <c r="B3" s="6">
        <v>44963</v>
      </c>
      <c r="C3" s="6">
        <v>44964</v>
      </c>
      <c r="D3" s="4">
        <v>90</v>
      </c>
      <c r="E3" s="4" t="str">
        <f>VLOOKUP(A3,HOP!A:L,12,0)</f>
        <v>90.00</v>
      </c>
      <c r="F3" s="4" t="str">
        <f>VLOOKUP(A3,HOP!A:C,3,0)</f>
        <v>2986978</v>
      </c>
      <c r="G3" s="4">
        <f>D3-E3</f>
        <v>0</v>
      </c>
      <c r="H3" s="4" t="str">
        <f>$H$1&amp;F3</f>
        <v>，2986978</v>
      </c>
      <c r="I3" s="4" t="str">
        <f>VLOOKUP(A3,HOP!A:U,21,0)</f>
        <v>直连</v>
      </c>
    </row>
    <row r="4" s="4" customFormat="1" spans="1:9">
      <c r="A4" s="5">
        <v>999222455750366</v>
      </c>
      <c r="B4" s="6">
        <v>44963</v>
      </c>
      <c r="C4" s="6">
        <v>44964</v>
      </c>
      <c r="D4" s="4">
        <v>255</v>
      </c>
      <c r="E4" s="4" t="str">
        <f>VLOOKUP(A4,HOP!A:L,12,0)</f>
        <v>255.00</v>
      </c>
      <c r="F4" s="4" t="str">
        <f>VLOOKUP(A4,HOP!A:C,3,0)</f>
        <v>2993818</v>
      </c>
      <c r="G4" s="4">
        <f>D4-E4</f>
        <v>0</v>
      </c>
      <c r="H4" s="4" t="str">
        <f>$H$1&amp;F4</f>
        <v>，2993818</v>
      </c>
      <c r="I4" s="4" t="str">
        <f>VLOOKUP(A4,HOP!A:U,21,0)</f>
        <v>直采</v>
      </c>
    </row>
    <row r="5" s="4" customFormat="1" spans="1:9">
      <c r="A5" s="5">
        <v>999222492863978</v>
      </c>
      <c r="B5" s="6">
        <v>44962</v>
      </c>
      <c r="C5" s="6">
        <v>44964</v>
      </c>
      <c r="D5" s="4">
        <v>306</v>
      </c>
      <c r="E5" s="4" t="str">
        <f>VLOOKUP(A5,HOP!A:L,12,0)</f>
        <v>306.00</v>
      </c>
      <c r="F5" s="4" t="str">
        <f>VLOOKUP(A5,HOP!A:C,3,0)</f>
        <v>2999073</v>
      </c>
      <c r="G5" s="4">
        <f>D5-E5</f>
        <v>0</v>
      </c>
      <c r="H5" s="4" t="str">
        <f>$H$1&amp;F5</f>
        <v>，2999073</v>
      </c>
      <c r="I5" s="4" t="str">
        <f>VLOOKUP(A5,HOP!A:U,21,0)</f>
        <v>直采</v>
      </c>
    </row>
    <row r="7" spans="4:4">
      <c r="D7" s="4">
        <f>SUM(D2:D6)</f>
        <v>717</v>
      </c>
    </row>
    <row r="12" spans="1:4">
      <c r="A12" s="4" t="s">
        <v>55</v>
      </c>
      <c r="C12" s="4">
        <v>561</v>
      </c>
      <c r="D12" s="4">
        <v>4403.71</v>
      </c>
    </row>
    <row r="13" spans="1:4">
      <c r="A13" s="4" t="s">
        <v>56</v>
      </c>
      <c r="C13" s="4">
        <v>156</v>
      </c>
      <c r="D13" s="4">
        <v>1224.56</v>
      </c>
    </row>
    <row r="14" spans="1:4">
      <c r="A14" s="4" t="s">
        <v>57</v>
      </c>
      <c r="C14" s="4">
        <f>SUM(C12:C13)</f>
        <v>717</v>
      </c>
      <c r="D14" s="4">
        <f>SUM(D12:D13)</f>
        <v>5628.27</v>
      </c>
    </row>
    <row r="15" spans="1:1">
      <c r="A15" s="4" t="s">
        <v>58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999222492863978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30</v>
      </c>
      <c r="K2" s="1" t="s">
        <v>86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999222455750366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83</v>
      </c>
      <c r="H3" s="1" t="s">
        <v>84</v>
      </c>
      <c r="I3" s="1" t="s">
        <v>101</v>
      </c>
      <c r="J3" s="1" t="s">
        <v>30</v>
      </c>
      <c r="K3" s="1" t="s">
        <v>102</v>
      </c>
      <c r="L3" s="1" t="s">
        <v>102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103</v>
      </c>
      <c r="S3" s="1" t="s">
        <v>92</v>
      </c>
      <c r="T3" s="1" t="s">
        <v>93</v>
      </c>
      <c r="U3" s="1" t="s">
        <v>94</v>
      </c>
      <c r="V3" s="1" t="s">
        <v>104</v>
      </c>
    </row>
    <row r="4" s="1" customFormat="1" spans="1:22">
      <c r="A4" s="3">
        <v>999222407832356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100</v>
      </c>
      <c r="G4" s="1" t="s">
        <v>83</v>
      </c>
      <c r="H4" s="1" t="s">
        <v>84</v>
      </c>
      <c r="I4" s="1" t="s">
        <v>109</v>
      </c>
      <c r="J4" s="1" t="s">
        <v>30</v>
      </c>
      <c r="K4" s="1" t="s">
        <v>110</v>
      </c>
      <c r="L4" s="1" t="s">
        <v>110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111</v>
      </c>
      <c r="S4" s="1" t="s">
        <v>92</v>
      </c>
      <c r="T4" s="1" t="s">
        <v>93</v>
      </c>
      <c r="U4" s="1" t="s">
        <v>112</v>
      </c>
      <c r="V4" s="1" t="s">
        <v>95</v>
      </c>
    </row>
    <row r="5" s="1" customFormat="1" spans="1:22">
      <c r="A5" s="3">
        <v>999222280462841</v>
      </c>
      <c r="B5" s="1" t="s">
        <v>113</v>
      </c>
      <c r="C5" s="1" t="s">
        <v>114</v>
      </c>
      <c r="D5" s="1" t="s">
        <v>115</v>
      </c>
      <c r="E5" s="1" t="s">
        <v>116</v>
      </c>
      <c r="F5" s="1" t="s">
        <v>100</v>
      </c>
      <c r="G5" s="1" t="s">
        <v>83</v>
      </c>
      <c r="H5" s="1" t="s">
        <v>84</v>
      </c>
      <c r="I5" s="1" t="s">
        <v>117</v>
      </c>
      <c r="J5" s="1" t="s">
        <v>30</v>
      </c>
      <c r="K5" s="1" t="s">
        <v>118</v>
      </c>
      <c r="L5" s="1" t="s">
        <v>118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119</v>
      </c>
      <c r="S5" s="1" t="s">
        <v>92</v>
      </c>
      <c r="T5" s="1" t="s">
        <v>93</v>
      </c>
      <c r="U5" s="1" t="s">
        <v>112</v>
      </c>
      <c r="V5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2023-02-10T02:22:25Z</dcterms:created>
  <dcterms:modified xsi:type="dcterms:W3CDTF">2023-02-10T02:42:22Z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785FE56A1BB143118FCB9B81EE5FB34E</vt:lpwstr>
  </property>
  <property fmtid="{D5CDD505-2E9C-101B-9397-08002B2CF9AE}" pid="3" name="KSOProductBuildVer">
    <vt:lpwstr>2052-11.1.0.13703</vt:lpwstr>
  </property>
</Properties>
</file>