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对账!$A$1:$X$87</definedName>
  </definedNames>
  <calcPr calcId="144525"/>
</workbook>
</file>

<file path=xl/sharedStrings.xml><?xml version="1.0" encoding="utf-8"?>
<sst xmlns="http://schemas.openxmlformats.org/spreadsheetml/2006/main" count="2870" uniqueCount="938">
  <si>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</si>
  <si>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</si>
  <si>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</si>
  <si>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</si>
  <si>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</si>
  <si>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</si>
  <si>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</si>
  <si>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</si>
  <si>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</si>
  <si>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</si>
  <si>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</si>
  <si>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</si>
  <si>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</si>
  <si>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</si>
  <si>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</si>
  <si>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</si>
  <si>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</si>
  <si>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</si>
  <si>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</si>
  <si>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</si>
  <si>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</si>
  <si>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</si>
  <si>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</si>
  <si>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</si>
  <si>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</si>
  <si>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21485172742	</t>
  </si>
  <si>
    <t>Ctrip</t>
  </si>
  <si>
    <t>正常</t>
  </si>
  <si>
    <t>[曼谷]曼谷金普顿马濑酒店 (SHA Extra Plus)(Kimpton Maa-Lai Bangkok, an IHG Hotel (SHA Extra Plus))(96323531)</t>
  </si>
  <si>
    <t>家庭套房(至少连住2晚及以上)&lt;特惠专享&gt;&lt;四人入住&gt;&lt;早餐&gt;</t>
  </si>
  <si>
    <t>CNY</t>
  </si>
  <si>
    <t>CHAN/SEASON SZE SHUN,WONG/SIU MAN KAREN,WONG/SIU YEUNG SAMANTHA,HUI/YAN SHUN</t>
  </si>
  <si>
    <t>CA2019230216CNY</t>
  </si>
  <si>
    <t>未提现</t>
  </si>
  <si>
    <t>携程开票</t>
  </si>
  <si>
    <t xml:space="preserve">2747287	</t>
  </si>
  <si>
    <t xml:space="preserve">41502013	</t>
  </si>
  <si>
    <t xml:space="preserve">21830309653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</si>
  <si>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</si>
  <si>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</si>
  <si>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Schwarz/Alexander Schwarz</t>
  </si>
  <si>
    <t xml:space="preserve">2816394	</t>
  </si>
  <si>
    <t xml:space="preserve">629532	</t>
  </si>
  <si>
    <t xml:space="preserve">21854729811	</t>
  </si>
  <si>
    <t>[曼谷]曼谷兰开斯特 (SHA Plus+)(Lancaster Bangkok)(17523447)</t>
  </si>
  <si>
    <t>豪华房(至少连住2晚及以上)&lt;三人入住&gt;&lt;不适用泰国客人&gt;&lt;早餐&gt;</t>
  </si>
  <si>
    <t>HO/WENCHIEN</t>
  </si>
  <si>
    <t xml:space="preserve">2847936	</t>
  </si>
  <si>
    <t xml:space="preserve">251010	</t>
  </si>
  <si>
    <t xml:space="preserve">21906834270	</t>
  </si>
  <si>
    <t>[邦劳]阿罗纳海滩赫纳度假村(Henann Resort Alona Beach)(5243777)</t>
  </si>
  <si>
    <t>豪华房(连住3晚及以上)&lt;特价大促销&gt;&lt;三人入住&gt;&lt;早餐&gt;</t>
  </si>
  <si>
    <t>LEE/SEORANG</t>
  </si>
  <si>
    <t xml:space="preserve">2870206	</t>
  </si>
  <si>
    <t xml:space="preserve">HBLMNL012-1874	</t>
  </si>
  <si>
    <t xml:space="preserve">999221982467425	</t>
  </si>
  <si>
    <t>[马六甲]马六甲峇峇家(Baba House Melaka)(99731513)</t>
  </si>
  <si>
    <t>豪华房&lt;双人入住&gt;&lt;双早&gt;</t>
  </si>
  <si>
    <t>Ng/Wan Yi,Ng/Wan Yi,Ng/Wan Yi,Ng/Wan Yi</t>
  </si>
  <si>
    <t xml:space="preserve">2894387	</t>
  </si>
  <si>
    <t xml:space="preserve">105668	</t>
  </si>
  <si>
    <t xml:space="preserve">21985564130	</t>
  </si>
  <si>
    <t>[富国岛]富国岛新世界度假酒店(New World Phu Quoc Resort)(101998877)</t>
  </si>
  <si>
    <t>甄选泳池别墅(至少连住2晚及以上)&lt;四人入住&gt;&lt;早餐&gt;</t>
  </si>
  <si>
    <t>KIM/YEONJIN,KIM/LEESEOK,JANG/YOUNGJA,KIM /SOOWOONG</t>
  </si>
  <si>
    <t xml:space="preserve">2895375	</t>
  </si>
  <si>
    <t xml:space="preserve">148453	</t>
  </si>
  <si>
    <t xml:space="preserve">999222007747522	</t>
  </si>
  <si>
    <t>[乔治市]槟城皇家朱兰酒店 (槟城对抗新冠肺炎认证)(Royale Chulan Penang)(12046718)</t>
  </si>
  <si>
    <t>高级房&lt;双人入住&gt;&lt;无早&gt;</t>
  </si>
  <si>
    <t>Sheh See/Foo</t>
  </si>
  <si>
    <t xml:space="preserve">2902346	</t>
  </si>
  <si>
    <t xml:space="preserve">8639434	</t>
  </si>
  <si>
    <t xml:space="preserve">999222011738118	</t>
  </si>
  <si>
    <t>[长滩岛]长滩岛帕莱姆海滨度假村(Henann Prime Beach Resort Boracay)(6372666)</t>
  </si>
  <si>
    <t>豪华房-直通泳池&lt;特价大促销&gt;&lt;三人入住&gt;&lt;早餐&gt;</t>
  </si>
  <si>
    <t>SALVALEON/KRISTINE</t>
  </si>
  <si>
    <t xml:space="preserve">2904092	</t>
  </si>
  <si>
    <t xml:space="preserve">HPM205-522	</t>
  </si>
  <si>
    <t xml:space="preserve">999222014817647	</t>
  </si>
  <si>
    <t>[哥打京那巴鲁]阿皮亚伊纳南因宜必思尚品酒店(Ibis Styles Kota Kinabalu Inanam Hotel)(37490470)</t>
  </si>
  <si>
    <t>高级大床房(至少连住2晚及以上)&lt;双人入住&gt;&lt;双早&gt;</t>
  </si>
  <si>
    <t>LIM/WEI CHUAN,LIM/HUI MIN</t>
  </si>
  <si>
    <t xml:space="preserve">2904715	</t>
  </si>
  <si>
    <t xml:space="preserve">LXDSBPQM	</t>
  </si>
  <si>
    <t xml:space="preserve">999222023269003	</t>
  </si>
  <si>
    <t>[曼谷]曼谷秋素坤逸酒店 (SHA Plus+)(Qiu Hotel Sukhumvit (SHA Plus+))(28597378)</t>
  </si>
  <si>
    <t>豪华房(无窗)&lt;三人入住&gt;&lt;早餐&gt;</t>
  </si>
  <si>
    <t>WONG/LOK SZE,WONG/WAI MING JOEL,LEUNG/YUEN SHAN</t>
  </si>
  <si>
    <t xml:space="preserve">2907306	</t>
  </si>
  <si>
    <t xml:space="preserve">81195	</t>
  </si>
  <si>
    <t xml:space="preserve">999222108607713	</t>
  </si>
  <si>
    <t>豪华房&lt;特价大促销&gt;&lt;三人入住&gt;&lt;早餐&gt;</t>
  </si>
  <si>
    <t>Banez/Leonor,Banez/Leonor,Banez/Leonor,Banez/Leonor,Banez/Leonor,Banez/Leonor</t>
  </si>
  <si>
    <t xml:space="preserve">2928655	</t>
  </si>
  <si>
    <t xml:space="preserve">HBLMNL012-2057	</t>
  </si>
  <si>
    <t xml:space="preserve">999222129123969	</t>
  </si>
  <si>
    <t>[普吉岛]阿克塞斯别墅度假酒店(Access Resort &amp; Villas)(4036554)</t>
  </si>
  <si>
    <t>绿翼直通泳池房&lt;双人入住&gt;&lt;双早&gt;</t>
  </si>
  <si>
    <t>Dragan/Miletic,Dragan/Miletic</t>
  </si>
  <si>
    <t xml:space="preserve">2933180	</t>
  </si>
  <si>
    <t xml:space="preserve">143395	</t>
  </si>
  <si>
    <t xml:space="preserve">999222132445590	</t>
  </si>
  <si>
    <t>[仁川]仁川机场贝斯特韦斯特精品酒店(Best Western Premier Incheon Airport Hotel)(5923817)</t>
  </si>
  <si>
    <t>尊贵双人房&lt;双人入住&gt;&lt;无早&gt;</t>
  </si>
  <si>
    <t>XU/JIANMEI</t>
  </si>
  <si>
    <t xml:space="preserve">2934228	</t>
  </si>
  <si>
    <t xml:space="preserve">23186831	</t>
  </si>
  <si>
    <t xml:space="preserve">999222162249111	</t>
  </si>
  <si>
    <t>豪华双床房&lt;双人入住&gt;&lt;无早&gt;</t>
  </si>
  <si>
    <t>OH/YOUNGSUK</t>
  </si>
  <si>
    <t xml:space="preserve">2942074	</t>
  </si>
  <si>
    <t xml:space="preserve">23192318	</t>
  </si>
  <si>
    <t xml:space="preserve">999222184155437	</t>
  </si>
  <si>
    <t>[济州市]济州君悦酒店(Grand Hyatt Jeju)(99810240)</t>
  </si>
  <si>
    <t>65平米特大床房&lt;双人入住&gt;&lt;无早&gt;</t>
  </si>
  <si>
    <t>KWON/SEO YEON</t>
  </si>
  <si>
    <t xml:space="preserve">2946415	</t>
  </si>
  <si>
    <t xml:space="preserve">34403649	</t>
  </si>
  <si>
    <t xml:space="preserve">999222188813086	</t>
  </si>
  <si>
    <t>[芭堤雅]芭堤雅T酒店 (政府卫生认证)(T Pattaya Hotel (SHA Extra Plus))(28154562)</t>
  </si>
  <si>
    <t>豪华双人床房&lt;双人入住&gt;&lt;无早&gt;</t>
  </si>
  <si>
    <t>CHAU/MAN CHUN</t>
  </si>
  <si>
    <t xml:space="preserve">2947224	</t>
  </si>
  <si>
    <t xml:space="preserve">46426	</t>
  </si>
  <si>
    <t xml:space="preserve">999222196493775	</t>
  </si>
  <si>
    <t>[普吉岛]攀瓦布里海滨度假村(政府卫生认证)(Panwaburi Beachfront Resort(SHA Extra Plus))(96362785)</t>
  </si>
  <si>
    <t>MEEKEAW/CHOKCHAI</t>
  </si>
  <si>
    <t xml:space="preserve">2948676	</t>
  </si>
  <si>
    <t xml:space="preserve">7982	</t>
  </si>
  <si>
    <t xml:space="preserve">999222237320279	</t>
  </si>
  <si>
    <t>[新加坡]琶拉帝诗新加坡茂昌阁于克拉码头(Paradox Singapore Merchant Court at Clarke Quay)(101802566)</t>
  </si>
  <si>
    <t>豪华大床(至少连住2晚及以上)&lt;双人入住&gt;&lt;双早&gt;</t>
  </si>
  <si>
    <t>KANG/TAEIN</t>
  </si>
  <si>
    <t xml:space="preserve">2955512	</t>
  </si>
  <si>
    <t xml:space="preserve">	</t>
  </si>
  <si>
    <t>取消</t>
  </si>
  <si>
    <t xml:space="preserve">999222244367854	</t>
  </si>
  <si>
    <t>KIM/DOYOUNG</t>
  </si>
  <si>
    <t xml:space="preserve">2956816	</t>
  </si>
  <si>
    <t xml:space="preserve">23194492	</t>
  </si>
  <si>
    <t xml:space="preserve">22246204499	</t>
  </si>
  <si>
    <t>[拉普拉普]坦布利 海滨 水疗度假村(Tambuli Seaside Resort and Spa)(100961327)</t>
  </si>
  <si>
    <t>豪华一室房&lt;特价大促销&gt;&lt;三人入住&gt;&lt;早餐&gt;</t>
  </si>
  <si>
    <t>SHA/DONG CHEON,MALINGIN/EDGAR,MALINGIN/MEL JANE,JUDAYA/IVY JANE,MALINGIN/MERCY JANE</t>
  </si>
  <si>
    <t xml:space="preserve">2957169	</t>
  </si>
  <si>
    <t xml:space="preserve">14618	</t>
  </si>
  <si>
    <t xml:space="preserve">999222297687665	</t>
  </si>
  <si>
    <t>[曼谷]阿瓦尼河滨曼谷酒店(政府卫生认证)(Avani+ Riverside Bangkok Hotel (SHA Certified))(6398263)</t>
  </si>
  <si>
    <t>阿瓦尼全河景房 1张特大床(至少连住2晚及以上)&lt;双人入住&gt;&lt;不适用泰国客人&gt;&lt;双早&gt;</t>
  </si>
  <si>
    <t>TSOI/SHUN ON,MO/SIN YING</t>
  </si>
  <si>
    <t xml:space="preserve">2968739	</t>
  </si>
  <si>
    <t xml:space="preserve">19570262	</t>
  </si>
  <si>
    <t xml:space="preserve">22323124409	</t>
  </si>
  <si>
    <t>[釜山]侬新酒店(Nongshim Hotel)(28537275)</t>
  </si>
  <si>
    <t>豪华双人床暖炕房&lt;双人入住&gt;&lt;无早&gt;</t>
  </si>
  <si>
    <t>Jo/Gyeungok</t>
  </si>
  <si>
    <t xml:space="preserve">2973652	</t>
  </si>
  <si>
    <t xml:space="preserve">10659343	</t>
  </si>
  <si>
    <t xml:space="preserve">999222331353556	</t>
  </si>
  <si>
    <t>[曼谷]曼谷秋素坤逸酒店 (政府卫生认证)(Qiu Hotel Sukhumvit (SHA Plus+))(28597378)</t>
  </si>
  <si>
    <t>豪华池景房(高层)&lt;双人入住&gt;&lt;限量特惠&gt;&lt;无早&gt;</t>
  </si>
  <si>
    <t>SIUMING/CHAN,SUKYIN/CHAN</t>
  </si>
  <si>
    <t xml:space="preserve">2974815	</t>
  </si>
  <si>
    <t xml:space="preserve">82480	</t>
  </si>
  <si>
    <t xml:space="preserve">999222345321786	</t>
  </si>
  <si>
    <t>[曼谷]曼谷铂尔曼皇权酒店 (政府卫生认证)(Pullman Bangkok King Power)(1586177)</t>
  </si>
  <si>
    <t>高级双床房&lt;双人入住&gt;&lt;不适用泰国客人&gt;&lt;无早&gt;</t>
  </si>
  <si>
    <t>HE/QI,LIN/XIXI</t>
  </si>
  <si>
    <t xml:space="preserve">2977000	</t>
  </si>
  <si>
    <t xml:space="preserve">999222374645942	</t>
  </si>
  <si>
    <t>[薄荷岛]贝尔福度假酒店(The Bellevue Resort)(5425269)</t>
  </si>
  <si>
    <t>高级房&lt;特惠专享&gt;&lt;三人入住&gt;&lt;早餐&gt;</t>
  </si>
  <si>
    <t>Velasco/Flordeliz,Velasco/Flordeliz,Velasco/Flordeliz,Velasco/Flordeliz,Velasco/Flordeliz</t>
  </si>
  <si>
    <t xml:space="preserve">2981623	</t>
  </si>
  <si>
    <t xml:space="preserve">20149378	</t>
  </si>
  <si>
    <t xml:space="preserve">999222405913712	</t>
  </si>
  <si>
    <t>WU/BAIYANG</t>
  </si>
  <si>
    <t xml:space="preserve">2986559	</t>
  </si>
  <si>
    <t xml:space="preserve">82719	</t>
  </si>
  <si>
    <t xml:space="preserve">999222405960931	</t>
  </si>
  <si>
    <t>[曼谷]曼谷大都会酒店(COMO Metropolitan Bangkok)(6035972)</t>
  </si>
  <si>
    <t>大都会特大床房(至少连住2晚及以上)&lt;双人入住&gt;&lt;不适用泰国客人&gt;&lt;双早&gt;</t>
  </si>
  <si>
    <t>Ma/Minglu</t>
  </si>
  <si>
    <t xml:space="preserve">2986564	</t>
  </si>
  <si>
    <t xml:space="preserve">1283555	</t>
  </si>
  <si>
    <t xml:space="preserve">999222406174914	</t>
  </si>
  <si>
    <t>zheng/yuchuan</t>
  </si>
  <si>
    <t xml:space="preserve">2986606	</t>
  </si>
  <si>
    <t xml:space="preserve">1283548	</t>
  </si>
  <si>
    <t xml:space="preserve">22412254441	</t>
  </si>
  <si>
    <t>高级房&lt;特惠专享&gt;&lt;双人入住&gt;&lt;双早&gt;</t>
  </si>
  <si>
    <t>JEON/MINSUN</t>
  </si>
  <si>
    <t xml:space="preserve">2987406	</t>
  </si>
  <si>
    <t xml:space="preserve">20149846	</t>
  </si>
  <si>
    <t xml:space="preserve">999222435926726	</t>
  </si>
  <si>
    <t>[Na Chom Thian]安娜安娜度假村(Ana Anan Resort &amp; Villas Pattaya)(44139517)</t>
  </si>
  <si>
    <t>海景至尊豪华房(至少连住2晚及以上)&lt;特惠专享&gt;&lt;双人入住&gt;&lt;不适用泰国客人&gt;&lt;双早&gt;</t>
  </si>
  <si>
    <t>CHEN/MEILING</t>
  </si>
  <si>
    <t xml:space="preserve">2991079	</t>
  </si>
  <si>
    <t xml:space="preserve">RR23001694	</t>
  </si>
  <si>
    <t xml:space="preserve">999222445236449	</t>
  </si>
  <si>
    <t>[芭堤雅]芭提雅摩达斯度假村(Pattaya Modus Beachfront Resort)(100347752)</t>
  </si>
  <si>
    <t>高级特大床房&lt;双人入住&gt;&lt;双早&gt;</t>
  </si>
  <si>
    <t>ANANTHANAPHAT/LUKSANAPORN</t>
  </si>
  <si>
    <t xml:space="preserve">2992372	</t>
  </si>
  <si>
    <t xml:space="preserve">286273	</t>
  </si>
  <si>
    <t xml:space="preserve">999222467188619	</t>
  </si>
  <si>
    <t>KIM/KIHOON,KIM/SEOKWOO</t>
  </si>
  <si>
    <t xml:space="preserve">2995288	</t>
  </si>
  <si>
    <t xml:space="preserve">23199151	</t>
  </si>
  <si>
    <t xml:space="preserve">999222468455514	</t>
  </si>
  <si>
    <t>[宿务]宿务海滨娱乐场酒店(Waterfront Cebu City Hotel &amp; Casino)(28525647)</t>
  </si>
  <si>
    <t>Paderes/Dolores,Paderes/Dolores</t>
  </si>
  <si>
    <t xml:space="preserve">2995499	</t>
  </si>
  <si>
    <t xml:space="preserve">CF# 4345471	</t>
  </si>
  <si>
    <t xml:space="preserve">999222471338243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</si>
  <si>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</si>
  <si>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</si>
  <si>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LO/NGA YEE</t>
  </si>
  <si>
    <t xml:space="preserve">2996063	</t>
  </si>
  <si>
    <t xml:space="preserve">39861097	</t>
  </si>
  <si>
    <t xml:space="preserve">999222475050062	</t>
  </si>
  <si>
    <t>[八打灵再也]皇家朱兰白沙罗酒店(Royale Chulan Damansara)(28528087)</t>
  </si>
  <si>
    <t>高级房&lt;双人入住&gt;&lt;双早&gt;</t>
  </si>
  <si>
    <t>Nasri/Nazirah,Nasri/Nazirah</t>
  </si>
  <si>
    <t xml:space="preserve">2996975	</t>
  </si>
  <si>
    <t xml:space="preserve">605306	</t>
  </si>
  <si>
    <t xml:space="preserve">999222509644722	</t>
  </si>
  <si>
    <t>[曼谷]曼谷宜必思尚品素坤逸康福酒店(Ibis Styles Bangkok Sukhumvit Phra Khanong)(19680484)</t>
  </si>
  <si>
    <t>标准双人房&lt;单人入住&gt;&lt;不适用泰国客人&gt;&lt;单早&gt;</t>
  </si>
  <si>
    <t>FUSHIMI/HIROKO</t>
  </si>
  <si>
    <t xml:space="preserve">3001713	</t>
  </si>
  <si>
    <t xml:space="preserve">acknowledge	</t>
  </si>
  <si>
    <t xml:space="preserve">999222526159914	</t>
  </si>
  <si>
    <t>[华欣]华欣艾杉酷度假村及套房 (政府卫生认证)(iSanook Resort &amp; Suites Hua Hin (SHA Plus+))(98508718)</t>
  </si>
  <si>
    <t>一室房&lt;双人入住&gt;&lt;无早&gt;</t>
  </si>
  <si>
    <t>Moore/Gregory,Moore/Gregory</t>
  </si>
  <si>
    <t xml:space="preserve">3003945	</t>
  </si>
  <si>
    <t xml:space="preserve">80268	</t>
  </si>
  <si>
    <t xml:space="preserve">999222529253779	</t>
  </si>
  <si>
    <t>[普吉岛]普吉岛诺库酒店(NOKU Phuket)(104625562)</t>
  </si>
  <si>
    <t>阁楼公寓特大床&lt;特惠专享&gt;&lt;双人入住&gt;&lt;仅适用亚洲客人&gt;&lt;双早&gt;</t>
  </si>
  <si>
    <t>CHO/JOON YOUNG</t>
  </si>
  <si>
    <t xml:space="preserve">3004529	</t>
  </si>
  <si>
    <t xml:space="preserve">999222544024765	</t>
  </si>
  <si>
    <t>[曼谷]曼谷拉差达瑞士酒店 (政府卫生认证)(Swissotel Bangkok Ratchada (SHA Extra Plus))(6003314)</t>
  </si>
  <si>
    <t>瑞士优势房&lt;双人入住&gt;&lt;不适用泰国客人&gt;&lt;双早&gt;</t>
  </si>
  <si>
    <t>ZHANG/YANJUN</t>
  </si>
  <si>
    <t xml:space="preserve">3006427	</t>
  </si>
  <si>
    <t xml:space="preserve">2102111	</t>
  </si>
  <si>
    <t xml:space="preserve">999222546817311	</t>
  </si>
  <si>
    <t>[梳邦再也]双威金字塔酒店(Sunway Pyramid Hotel)(17055173)</t>
  </si>
  <si>
    <t>豪华特大床房&lt;双人入住&gt;&lt;双早&gt;</t>
  </si>
  <si>
    <t>ISMAIL/NOR LIYANA</t>
  </si>
  <si>
    <t xml:space="preserve">3006993	</t>
  </si>
  <si>
    <t xml:space="preserve">252228592	</t>
  </si>
  <si>
    <t xml:space="preserve">999222557428887	</t>
  </si>
  <si>
    <t>[河内]河内泛太平洋酒店(Pan Pacific Hanoi)(2650605)</t>
  </si>
  <si>
    <t>湖景尊贵房(至少连住2晚及以上)&lt;双人入住&gt;&lt;双早&gt;</t>
  </si>
  <si>
    <t>Li/Ya</t>
  </si>
  <si>
    <t xml:space="preserve">3008219	</t>
  </si>
  <si>
    <t xml:space="preserve">11300114	</t>
  </si>
  <si>
    <t xml:space="preserve">999222559086085	</t>
  </si>
  <si>
    <t>[普吉岛]普吉岛希尔顿阿卡迪亚温泉度假酒店 (政府卫生认证)(Hilton Phuket Arcadia Resort &amp; Spa (SHA Extra Plus))(3460018)</t>
  </si>
  <si>
    <t>园景豪华加大特大床房&lt;双人入住&gt;&lt;中宾&gt;&lt;双早&gt;</t>
  </si>
  <si>
    <t>LI/HELIN</t>
  </si>
  <si>
    <t xml:space="preserve">3008515	</t>
  </si>
  <si>
    <t xml:space="preserve">3343554872	</t>
  </si>
  <si>
    <t xml:space="preserve">999222561907167	</t>
  </si>
  <si>
    <t>[曼谷]曼谷盛泰乐水门酒店 (政府卫生认证)(Centara Watergate Pavillion Hotel Bangkok (SHA Plus+))(4733674)</t>
  </si>
  <si>
    <t>豪华房(至少连住2晚及以上)&lt;今日特价 &gt;&lt;双人入住&gt;&lt;仅适用亚洲客人&gt;&lt;双早&gt;</t>
  </si>
  <si>
    <t>VOU/PHENG HONG</t>
  </si>
  <si>
    <t xml:space="preserve">3009073	</t>
  </si>
  <si>
    <t xml:space="preserve">241704	</t>
  </si>
  <si>
    <t xml:space="preserve">999222570873540	</t>
  </si>
  <si>
    <t>海景豪华加大特大床房&lt;双人入住&gt;&lt;中宾&gt;&lt;双早&gt;</t>
  </si>
  <si>
    <t>WANG/MIN,WANG/JUAN</t>
  </si>
  <si>
    <t xml:space="preserve">3010419	</t>
  </si>
  <si>
    <t xml:space="preserve">3341817584	</t>
  </si>
  <si>
    <t xml:space="preserve">999222577947289	</t>
  </si>
  <si>
    <t>HUANG/QIANZHAO</t>
  </si>
  <si>
    <t xml:space="preserve">3011673	</t>
  </si>
  <si>
    <t xml:space="preserve">3335262514	</t>
  </si>
  <si>
    <t xml:space="preserve">999222579678349	</t>
  </si>
  <si>
    <t>[苏梅岛]苏梅岛丽思卡尔顿酒店(政府卫生认证)(The Ritz-Carlton, Koh Samui(SHA Extra Plus))(13570752)</t>
  </si>
  <si>
    <t>优选露台双床套房(至少连住2晚及以上)&lt;今日特价 &gt;&lt;双人入住&gt;&lt;中宾&gt;&lt;双早&gt;</t>
  </si>
  <si>
    <t>SUN/CHAO,zhao/jingwen</t>
  </si>
  <si>
    <t xml:space="preserve">3012079	</t>
  </si>
  <si>
    <t xml:space="preserve">80214474	</t>
  </si>
  <si>
    <t xml:space="preserve">999222583331456	</t>
  </si>
  <si>
    <t>[怡保]唯裕酒店(Weil Hotel Ipoh)(5702297)</t>
  </si>
  <si>
    <t>尊贵特大床房&lt;双人入住&gt;&lt;双早&gt;</t>
  </si>
  <si>
    <t>Chia/Dolly Gek Fen</t>
  </si>
  <si>
    <t xml:space="preserve">3012238	</t>
  </si>
  <si>
    <t xml:space="preserve">10298037	</t>
  </si>
  <si>
    <t xml:space="preserve">999222584865367	</t>
  </si>
  <si>
    <t>[普吉岛]普吉岛兰草度假酒店 (政府卫生认证)(Orchidacea Resort (SHA Extra Plus))(45925010)</t>
  </si>
  <si>
    <t>标准房&lt;特惠专享&gt;&lt;双人入住&gt;&lt;双早&gt;</t>
  </si>
  <si>
    <t>LI/XIAOGUANG,FANG/WEIWEN</t>
  </si>
  <si>
    <t xml:space="preserve">3012406	</t>
  </si>
  <si>
    <t xml:space="preserve">83454	</t>
  </si>
  <si>
    <t xml:space="preserve">999222585422731	</t>
  </si>
  <si>
    <t>HUANG/HSIANG YU</t>
  </si>
  <si>
    <t xml:space="preserve">3012482	</t>
  </si>
  <si>
    <t xml:space="preserve">54920	</t>
  </si>
  <si>
    <t xml:space="preserve">999222588544575	</t>
  </si>
  <si>
    <t>标准双人房&lt;双人入住&gt;&lt;不适用泰国客人&gt;&lt;无早&gt;</t>
  </si>
  <si>
    <t>CHO/MING XIU</t>
  </si>
  <si>
    <t xml:space="preserve">3013066	</t>
  </si>
  <si>
    <t xml:space="preserve">999222589096018	</t>
  </si>
  <si>
    <t>[八打灵再也]阿万特酒店(Avante Hotel)(100419478)</t>
  </si>
  <si>
    <t>高级特大床房&lt;单人入住&gt;&lt;仅适用亚洲客人&gt;&lt;单早&gt;</t>
  </si>
  <si>
    <t>WANG/NING</t>
  </si>
  <si>
    <t xml:space="preserve">3013198	</t>
  </si>
  <si>
    <t xml:space="preserve">148341	</t>
  </si>
  <si>
    <t xml:space="preserve">999222598563242	</t>
  </si>
  <si>
    <t>LEE/REN YIH</t>
  </si>
  <si>
    <t xml:space="preserve">3014188	</t>
  </si>
  <si>
    <t xml:space="preserve">10298084	</t>
  </si>
  <si>
    <t xml:space="preserve">999222605011001	</t>
  </si>
  <si>
    <t>[巴厘岛]巴厘岛穆丽雅度假村(Mulia Resort Nusa Dua Bali)(4498945)</t>
  </si>
  <si>
    <t>穆利雅名庭海景房(至少连住2晚及以上)&lt;超值特惠&gt;&lt;双人入住&gt;&lt;中宾&gt;&lt;双早&gt;</t>
  </si>
  <si>
    <t>ZHAO/HAOCHEN</t>
  </si>
  <si>
    <t xml:space="preserve">3015112	</t>
  </si>
  <si>
    <t xml:space="preserve">999222607337662	</t>
  </si>
  <si>
    <t>[曼谷]阿维曼谷河滨凯恩酒店(Away Bangkok Riverside Kene)(104265254)</t>
  </si>
  <si>
    <t>寒房&lt;双人入住&gt;&lt;中宾&gt;&lt;双早&gt;</t>
  </si>
  <si>
    <t>ZHANG/YIYOU</t>
  </si>
  <si>
    <t xml:space="preserve">3015583	</t>
  </si>
  <si>
    <t xml:space="preserve">11120	</t>
  </si>
  <si>
    <t xml:space="preserve">22607716159	</t>
  </si>
  <si>
    <t>HUANG/POHAOHENRYLIN</t>
  </si>
  <si>
    <t xml:space="preserve">3015593	</t>
  </si>
  <si>
    <t xml:space="preserve">999222607809185	</t>
  </si>
  <si>
    <t>[曼谷]曼谷素坤逸奥克伍德华庭工作室酒店(Oakwood Studios Sukhumvit Bangkok)(101528701)</t>
  </si>
  <si>
    <t>高级特大床房(至少连住2晚及以上)&lt;双人入住&gt;&lt;中宾&gt;&lt;双早&gt;</t>
  </si>
  <si>
    <t>Li/Miao,Yan/Sha</t>
  </si>
  <si>
    <t xml:space="preserve">3015612	</t>
  </si>
  <si>
    <t xml:space="preserve">999222607838255	</t>
  </si>
  <si>
    <t>LI/MIAO,YAN/SHA</t>
  </si>
  <si>
    <t xml:space="preserve">3015618	</t>
  </si>
  <si>
    <t xml:space="preserve">8299215	</t>
  </si>
  <si>
    <t xml:space="preserve">999222607907505	</t>
  </si>
  <si>
    <t>[Na Chom Thian]芭提雅最佳西方至尊海湾酒店 (政府卫生认证)(Best Western Premier Bayphere Pattaya (SHA Extra Plus))(97721853)</t>
  </si>
  <si>
    <t>高级房(至少连住2晚及以上)&lt;双人入住&gt;&lt;仅适用亚洲客人&gt;&lt;无早&gt;</t>
  </si>
  <si>
    <t>LI/ZHIYIN,TANG/JINGTONG</t>
  </si>
  <si>
    <t xml:space="preserve">3015635	</t>
  </si>
  <si>
    <t xml:space="preserve">BK026153	</t>
  </si>
  <si>
    <t xml:space="preserve">999222610162388	</t>
  </si>
  <si>
    <t>大都会双床房(至少连住2晚及以上)&lt;特惠&gt;&lt;双人入住&gt;&lt;不适用泰国客人&gt;&lt;双早&gt;</t>
  </si>
  <si>
    <t>ZHANG/CHENG,TAN/SHANYUN</t>
  </si>
  <si>
    <t xml:space="preserve">3016228	</t>
  </si>
  <si>
    <t xml:space="preserve">1285701	</t>
  </si>
  <si>
    <t xml:space="preserve">999222610212461	</t>
  </si>
  <si>
    <t>[马卡蒂]阿尔法公寓式酒店 (多用途酒店)(The Alpha Suites (Multi-use Hotel))(48244686)</t>
  </si>
  <si>
    <t>两卧室豪华套房&lt;四人入住&gt;&lt;早餐&gt;</t>
  </si>
  <si>
    <t>DU/JUN,DU/RUNJIE,DU/RUNXIN,WU/QIAN</t>
  </si>
  <si>
    <t xml:space="preserve">3016242	</t>
  </si>
  <si>
    <t xml:space="preserve">162864	</t>
  </si>
  <si>
    <t xml:space="preserve">999222610561419	</t>
  </si>
  <si>
    <t>标准双床房&lt;双人入住&gt;&lt;不适用泰国客人&gt;&lt;无早&gt;</t>
  </si>
  <si>
    <t>LONG/CHENGSONG,HUANG/YULING</t>
  </si>
  <si>
    <t xml:space="preserve">3016347	</t>
  </si>
  <si>
    <t xml:space="preserve">999222610677982	</t>
  </si>
  <si>
    <t>[普吉岛]普吉假日酒店 (政府卫生认证)(Holiday Inn Resort Phuket, an IHG Hotel  (SHA Extra Plus))(3031621)</t>
  </si>
  <si>
    <t>标准房(连住3晚及以上)&lt;特惠&gt;&lt;双人入住&gt;&lt;双早&gt;</t>
  </si>
  <si>
    <t>CHENG/XIAOLEI,SUN/CHUANZHI</t>
  </si>
  <si>
    <t xml:space="preserve">3016368	</t>
  </si>
  <si>
    <t xml:space="preserve">13841301	</t>
  </si>
  <si>
    <t xml:space="preserve">999222617127054	</t>
  </si>
  <si>
    <t>[曼谷]曼谷美人鱼酒店(Hotel Mermaid Bangkok)(85397474)</t>
  </si>
  <si>
    <t>特大号床豪华间(连住3晚及以上)&lt;今日特价 &gt;&lt;双人入住&gt;&lt;无早&gt;</t>
  </si>
  <si>
    <t>OUFDIL/HASSAN</t>
  </si>
  <si>
    <t xml:space="preserve">3016751	</t>
  </si>
  <si>
    <t xml:space="preserve">61153	</t>
  </si>
  <si>
    <t xml:space="preserve">999222618318848	</t>
  </si>
  <si>
    <t>[宿务]宿雾海湾酒店- 国会大厦(Bayfront Hotel Cebu - Capitol Site)(82189082)</t>
  </si>
  <si>
    <t>经典房&lt;双人入住&gt;&lt;双早&gt;</t>
  </si>
  <si>
    <t>A. Tan/Abita,A. Tan/Abita</t>
  </si>
  <si>
    <t xml:space="preserve">3016965	</t>
  </si>
  <si>
    <t xml:space="preserve">23646	</t>
  </si>
  <si>
    <t xml:space="preserve">999222624726876	</t>
  </si>
  <si>
    <t>YUAN/ZEZHENG</t>
  </si>
  <si>
    <t xml:space="preserve">3018060	</t>
  </si>
  <si>
    <t xml:space="preserve">1285895	</t>
  </si>
  <si>
    <t xml:space="preserve">999222631660088	</t>
  </si>
  <si>
    <t>[卡加延德奥罗]卡加延德奥罗雪松森特里奥酒店(Seda Centrio)(28537137)</t>
  </si>
  <si>
    <t>俱乐部房&lt;特惠&gt;&lt;三人入住&gt;&lt;早餐&gt;</t>
  </si>
  <si>
    <t>Branzuela Jr/Erwin,Branzuela Jr/Erwin,Branzuela Jr/Erwin</t>
  </si>
  <si>
    <t xml:space="preserve">3018758	</t>
  </si>
  <si>
    <t xml:space="preserve">999222632828867	</t>
  </si>
  <si>
    <t xml:space="preserve">3018903	</t>
  </si>
  <si>
    <t xml:space="preserve">2565455	</t>
  </si>
  <si>
    <t xml:space="preserve">999222644457571	</t>
  </si>
  <si>
    <t>Alfanta/Phoebe Jane,Alfanta/Phoebe Jane,Alfanta/Phoebe Jane,Alfanta/Phoebe Jane</t>
  </si>
  <si>
    <t xml:space="preserve">3020805	</t>
  </si>
  <si>
    <t xml:space="preserve">2565460	</t>
  </si>
  <si>
    <t xml:space="preserve">999222644535538	</t>
  </si>
  <si>
    <t>[曼谷]曼谷安纳塔拉河畔度假酒店(Anantara Riverside Bangkok Resort)(6390209)</t>
  </si>
  <si>
    <t>河景豪华房 1张特大床(至少连住2晚及以上)&lt;双人入住&gt;&lt;不适用泰国客人&gt;&lt;双早&gt;</t>
  </si>
  <si>
    <t>Wang/Bingbing,WANG/FENCHUN</t>
  </si>
  <si>
    <t xml:space="preserve">3020831	</t>
  </si>
  <si>
    <t xml:space="preserve">70962665	</t>
  </si>
  <si>
    <t xml:space="preserve">999222650627893	</t>
  </si>
  <si>
    <t>[阿布扎比]安纳塔拉东方曼格罗夫阿布扎比酒店(Anantara Eastern Mangroves Abu Dhabi Hotel)(103172909)</t>
  </si>
  <si>
    <t>豪华房(带阳台)&lt;双人入住&gt;&lt;双早&gt;</t>
  </si>
  <si>
    <t>GOLOVNINA/NATALIA</t>
  </si>
  <si>
    <t xml:space="preserve">3021248	</t>
  </si>
  <si>
    <t xml:space="preserve">46759078	</t>
  </si>
  <si>
    <t xml:space="preserve">999222652311882	</t>
  </si>
  <si>
    <t>ZENG/GUANGQING,FENG/BAOMEI</t>
  </si>
  <si>
    <t xml:space="preserve">3021488	</t>
  </si>
  <si>
    <t xml:space="preserve">999222659593426	</t>
  </si>
  <si>
    <t>[芭堤雅]达拉海角渡假村(Cape Dara Resort)(5470678)</t>
  </si>
  <si>
    <t>豪华特大床房&lt;双人入住&gt;&lt;不适用泰国/印度次大陆客人&gt;&lt;双早&gt;</t>
  </si>
  <si>
    <t>CHEN/ZHUO,YUAN/ZHONGKAI</t>
  </si>
  <si>
    <t xml:space="preserve">3022693	</t>
  </si>
  <si>
    <t xml:space="preserve">490096	</t>
  </si>
  <si>
    <t xml:space="preserve">999222659602456	</t>
  </si>
  <si>
    <t>池景尊贵房（2张单人床，带阳台）(至少连住2晚及以上)&lt;双人入住&gt;&lt;升级特惠&gt;&lt;双早&gt;</t>
  </si>
  <si>
    <t>Zhou/Peng fei,Ding/Na</t>
  </si>
  <si>
    <t xml:space="preserve">3022697	</t>
  </si>
  <si>
    <t xml:space="preserve">13902797	</t>
  </si>
  <si>
    <t xml:space="preserve">999222670725153	</t>
  </si>
  <si>
    <t>[曼谷]尼兰大酒店(Niran Grand Hotel)(96424884)</t>
  </si>
  <si>
    <t>GAN/SHAN YE,Li/Xing Dong</t>
  </si>
  <si>
    <t xml:space="preserve">3023788	</t>
  </si>
  <si>
    <t xml:space="preserve">999222671028400	</t>
  </si>
  <si>
    <t>[Donggongon]灵狮铂金酒店(Lintas Platinum Hotel)(99790378)</t>
  </si>
  <si>
    <t>Chong Liong/Liw,Chong Liong/Liw</t>
  </si>
  <si>
    <t xml:space="preserve">3023847	</t>
  </si>
  <si>
    <t xml:space="preserve">106309	</t>
  </si>
  <si>
    <t xml:space="preserve">999222671047060	</t>
  </si>
  <si>
    <t>一室公寓大号床间&lt;今日特价 &gt;&lt;双人入住&gt;&lt;无早&gt;</t>
  </si>
  <si>
    <t>RATANAKUL/JUNNONG</t>
  </si>
  <si>
    <t xml:space="preserve">3023851	</t>
  </si>
  <si>
    <t xml:space="preserve">61206	</t>
  </si>
  <si>
    <t xml:space="preserve">999222673088283	</t>
  </si>
  <si>
    <t>YANG/FUCHENG</t>
  </si>
  <si>
    <t xml:space="preserve">3024127	</t>
  </si>
  <si>
    <t xml:space="preserve">318446	</t>
  </si>
  <si>
    <t xml:space="preserve">999222673268357	</t>
  </si>
  <si>
    <t>ZHANG/LUWEN</t>
  </si>
  <si>
    <t xml:space="preserve">3024149	</t>
  </si>
  <si>
    <t xml:space="preserve">490154	</t>
  </si>
  <si>
    <t xml:space="preserve">999222673461201	</t>
  </si>
  <si>
    <t>LIN/ZHIFENG</t>
  </si>
  <si>
    <t xml:space="preserve">3024193	</t>
  </si>
  <si>
    <t xml:space="preserve">490155	</t>
  </si>
  <si>
    <t xml:space="preserve">999222674069063	</t>
  </si>
  <si>
    <t>SUN/JINGYU,MA/BIN</t>
  </si>
  <si>
    <t xml:space="preserve">3024336	</t>
  </si>
  <si>
    <t xml:space="preserve">999222674268763	</t>
  </si>
  <si>
    <t>[吉隆坡]吉隆坡皇家朱兰酒店(Royale Chulan Kuala Lumpur)(5280527)</t>
  </si>
  <si>
    <t>一室公寓&lt;双人入住&gt;&lt;双早&gt;</t>
  </si>
  <si>
    <t>mohd ramli/faiza,mohd ramli/faiza</t>
  </si>
  <si>
    <t xml:space="preserve">3024371	</t>
  </si>
  <si>
    <t xml:space="preserve">10010658816	</t>
  </si>
  <si>
    <t xml:space="preserve">999222675452967	</t>
  </si>
  <si>
    <t>SAFILA/PUTRI</t>
  </si>
  <si>
    <t xml:space="preserve">3024589	</t>
  </si>
  <si>
    <t xml:space="preserve">10010658821	</t>
  </si>
  <si>
    <t xml:space="preserve">999222676059635	</t>
  </si>
  <si>
    <t>[芙蓉]芙蓉皇家朱兰酒店(Royale Chulan Seremban)(91100866)</t>
  </si>
  <si>
    <t>adha/zaquan</t>
  </si>
  <si>
    <t xml:space="preserve">3024676	</t>
  </si>
  <si>
    <t xml:space="preserve">1306703	</t>
  </si>
  <si>
    <t xml:space="preserve">999222676149598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</si>
  <si>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</si>
  <si>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</si>
  <si>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DOSS/GREGSSON JOHN</t>
  </si>
  <si>
    <t xml:space="preserve">3024690	</t>
  </si>
  <si>
    <t xml:space="preserve">23021277391	</t>
  </si>
  <si>
    <t xml:space="preserve">999222677136342	</t>
  </si>
  <si>
    <t>[曼谷]曼谷拉查丹利中心酒店  (政府卫生认证)(Grande Centre Point Hotel Ratchadamri Bangkok (SHA Plus+))(2497052)</t>
  </si>
  <si>
    <t>高级豪华房&lt;特惠促销&gt;&lt;双人入住&gt;&lt;无早&gt;</t>
  </si>
  <si>
    <t>CHEN/YAO</t>
  </si>
  <si>
    <t xml:space="preserve">3024859	</t>
  </si>
  <si>
    <t xml:space="preserve">347710	</t>
  </si>
  <si>
    <t xml:space="preserve">999222683818122	</t>
  </si>
  <si>
    <t>SRIKAMPHEE/NICHAPAT,HUANG/SARITDEE,SRIKAMPHEE/WANNAPA,SRIKAMPHEE/CHAIMIT</t>
  </si>
  <si>
    <t xml:space="preserve">3025340	</t>
  </si>
  <si>
    <t xml:space="preserve">490242	</t>
  </si>
  <si>
    <t>，</t>
  </si>
  <si>
    <t>A230216094214481</t>
  </si>
  <si>
    <t>A230216094322481</t>
  </si>
  <si>
    <t>CNY / HKD 当前参考汇率: 1.142952852</t>
  </si>
  <si>
    <t>总计：150833 CNY/
172395.01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</si>
  <si>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</si>
  <si>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</si>
  <si>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</si>
  <si>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</si>
  <si>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</si>
  <si>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</si>
  <si>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</si>
  <si>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</si>
  <si>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</si>
  <si>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</si>
  <si>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</si>
  <si>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</si>
  <si>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</si>
  <si>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</si>
  <si>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</si>
  <si>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</si>
  <si>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</si>
  <si>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</si>
  <si>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</si>
  <si>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2023-02-12</t>
  </si>
  <si>
    <t>3025340</t>
  </si>
  <si>
    <t>达拉海角度假酒店</t>
  </si>
  <si>
    <t>SRIKAMPHEE NICHAPAT,HUANG SARITDEE,SRIKAMPHEE WANNAPA,SRIKAMPHEE CHAIMIT</t>
  </si>
  <si>
    <t>2023-02-13</t>
  </si>
  <si>
    <t>退房日周结</t>
  </si>
  <si>
    <t>1620.00</t>
  </si>
  <si>
    <t>RMB</t>
  </si>
  <si>
    <t>0</t>
  </si>
  <si>
    <t>0.00</t>
  </si>
  <si>
    <t>携程国际直连(DD)</t>
  </si>
  <si>
    <t>01.011174</t>
  </si>
  <si>
    <t>2023-02-12 17:28:28</t>
  </si>
  <si>
    <t>否</t>
  </si>
  <si>
    <t>汇智国际旅游发展有限公司</t>
  </si>
  <si>
    <t>直采</t>
  </si>
  <si>
    <t>泰国</t>
  </si>
  <si>
    <t>3024859</t>
  </si>
  <si>
    <t>曼谷拉查丹利中心酒店  (SHA Plus+)</t>
  </si>
  <si>
    <t>CHEN YAO</t>
  </si>
  <si>
    <t>696.00</t>
  </si>
  <si>
    <t>2023-02-12 13:55:00</t>
  </si>
  <si>
    <t>3024690</t>
  </si>
  <si>
    <t>槟城长荣桂冠酒店</t>
  </si>
  <si>
    <t>DOSS GREGSSON JOHN</t>
  </si>
  <si>
    <t>394.00</t>
  </si>
  <si>
    <t>2023-02-12 13:07:29</t>
  </si>
  <si>
    <t>马来西亚</t>
  </si>
  <si>
    <t>3024676</t>
  </si>
  <si>
    <t>芙蓉皇家朱兰酒店</t>
  </si>
  <si>
    <t>adha zaquan</t>
  </si>
  <si>
    <t>338.00</t>
  </si>
  <si>
    <t>2023-02-12 12:06:09</t>
  </si>
  <si>
    <t>3024589</t>
  </si>
  <si>
    <t>吉隆坡皇家朱兰酒店</t>
  </si>
  <si>
    <t>SAFILA PUTRI</t>
  </si>
  <si>
    <t>484.00</t>
  </si>
  <si>
    <t>2023-02-12 11:38:08</t>
  </si>
  <si>
    <t>3024371</t>
  </si>
  <si>
    <t>mohd ramli faiza,mohd ramli faiza</t>
  </si>
  <si>
    <t>458.00</t>
  </si>
  <si>
    <t>2023-02-12 10:05:51</t>
  </si>
  <si>
    <t>3024336</t>
  </si>
  <si>
    <t>宜必思尚品曼谷素坤逸康福酒店</t>
  </si>
  <si>
    <t>SUN JINGYU,MA BIN</t>
  </si>
  <si>
    <t>253.00</t>
  </si>
  <si>
    <t>2023-02-12 11:03:25</t>
  </si>
  <si>
    <t>3024193</t>
  </si>
  <si>
    <t>LIN ZHIFENG</t>
  </si>
  <si>
    <t>810.00</t>
  </si>
  <si>
    <t>2023-02-12 09:41:46</t>
  </si>
  <si>
    <t>3024149</t>
  </si>
  <si>
    <t>ZHANG LUWEN</t>
  </si>
  <si>
    <t>2023-02-12 09:40:09</t>
  </si>
  <si>
    <t>3024127</t>
  </si>
  <si>
    <t>YANG FUCHENG</t>
  </si>
  <si>
    <t>2023-02-12 10:54:47</t>
  </si>
  <si>
    <t>2023-02-11</t>
  </si>
  <si>
    <t>3023851</t>
  </si>
  <si>
    <t>曼谷美人鱼酒店</t>
  </si>
  <si>
    <t>RATANAKUL JUNNONG</t>
  </si>
  <si>
    <t>317.00</t>
  </si>
  <si>
    <t>2023-02-11 23:05:18</t>
  </si>
  <si>
    <t>3023847</t>
  </si>
  <si>
    <t>灵狮铂金酒店</t>
  </si>
  <si>
    <t>Chong Liong Liw,Chong Liong Liw</t>
  </si>
  <si>
    <t>220.00</t>
  </si>
  <si>
    <t>2023-02-12 10:48:59</t>
  </si>
  <si>
    <t>3023788</t>
  </si>
  <si>
    <t>尼兰大酒店</t>
  </si>
  <si>
    <t>GAN SHAN YE,Li Xing Dong</t>
  </si>
  <si>
    <t>356.00</t>
  </si>
  <si>
    <t>2023-02-11 22:25:53</t>
  </si>
  <si>
    <t>3022697</t>
  </si>
  <si>
    <t>普吉假日酒店 (SHA Extra Plus)</t>
  </si>
  <si>
    <t>Zhou Peng fei,Ding Na</t>
  </si>
  <si>
    <t>3230.00</t>
  </si>
  <si>
    <t>2023-02-11 17:34:48</t>
  </si>
  <si>
    <t>3022693</t>
  </si>
  <si>
    <t>CHEN ZHUO,YUAN ZHONGKAI</t>
  </si>
  <si>
    <t>2023-02-11 16:30:11</t>
  </si>
  <si>
    <t>3021488</t>
  </si>
  <si>
    <t>ZENG GUANGQING,FENG BAOMEI</t>
  </si>
  <si>
    <t>2023-02-11 11:09:44</t>
  </si>
  <si>
    <t>2023-02-10</t>
  </si>
  <si>
    <t>3021248</t>
  </si>
  <si>
    <t>安纳塔拉东方曼格罗夫阿布扎比酒店</t>
  </si>
  <si>
    <t>GOLOVNINA NATALIA</t>
  </si>
  <si>
    <t>1010.00</t>
  </si>
  <si>
    <t>2023-02-11 00:28:20</t>
  </si>
  <si>
    <t>阿拉伯联合酋长国</t>
  </si>
  <si>
    <t>3020831</t>
  </si>
  <si>
    <t>曼谷安纳塔拉河畔度假酒店</t>
  </si>
  <si>
    <t>Wang Bingbing,WANG FENCHUN</t>
  </si>
  <si>
    <t>6400.00</t>
  </si>
  <si>
    <t>2023-02-11 11:07:51</t>
  </si>
  <si>
    <t>3020805</t>
  </si>
  <si>
    <t>卡加延德奥罗雪松森特里奥酒店</t>
  </si>
  <si>
    <t>Alfanta Phoebe Jane,Alfanta Phoebe Jane,Alfanta Phoebe Jane,Alfanta Phoebe Jane</t>
  </si>
  <si>
    <t>2444.00</t>
  </si>
  <si>
    <t>2023-02-11 14:43:23</t>
  </si>
  <si>
    <t>菲律宾</t>
  </si>
  <si>
    <t>3018903</t>
  </si>
  <si>
    <t>Branzuela Jr Erwin,Branzuela Jr Erwin,Branzuela Jr Erwin</t>
  </si>
  <si>
    <t>999.00</t>
  </si>
  <si>
    <t>2023-02-11 14:39:51</t>
  </si>
  <si>
    <t>2023-02-09</t>
  </si>
  <si>
    <t>3018060</t>
  </si>
  <si>
    <t>曼谷大都会酒店</t>
  </si>
  <si>
    <t>YUAN ZEZHENG</t>
  </si>
  <si>
    <t>1820.00</t>
  </si>
  <si>
    <t>2023-02-10 10:54:18</t>
  </si>
  <si>
    <t>3016965</t>
  </si>
  <si>
    <t>宿务海湾酒店-国会大厦</t>
  </si>
  <si>
    <t>A. Tan Abita,A. Tan Abita</t>
  </si>
  <si>
    <t>996.00</t>
  </si>
  <si>
    <t>2023-02-09 15:54:50</t>
  </si>
  <si>
    <t>3016751</t>
  </si>
  <si>
    <t>OUFDIL HASSAN</t>
  </si>
  <si>
    <t>1080.00</t>
  </si>
  <si>
    <t>2023-02-09 14:34:35</t>
  </si>
  <si>
    <t>3016368</t>
  </si>
  <si>
    <t>CHENG XIAOLEI,SUN CHUANZHI</t>
  </si>
  <si>
    <t>5124.00</t>
  </si>
  <si>
    <t>2023-02-09 14:48:21</t>
  </si>
  <si>
    <t>3016347</t>
  </si>
  <si>
    <t>LONG CHENGSONG,HUANG YULING</t>
  </si>
  <si>
    <t>516.00</t>
  </si>
  <si>
    <t>2023-02-09 12:17:52</t>
  </si>
  <si>
    <t>3016242</t>
  </si>
  <si>
    <t>阿尔法公寓式酒店</t>
  </si>
  <si>
    <t>DU JUN,DU RUNJIE,DU RUNXIN,WU QIAN</t>
  </si>
  <si>
    <t>1435.00</t>
  </si>
  <si>
    <t>2023-02-09 15:55:33</t>
  </si>
  <si>
    <t>3016228</t>
  </si>
  <si>
    <t>ZHANG CHENG,TAN SHANYUN</t>
  </si>
  <si>
    <t>2023-02-09 11:24:35</t>
  </si>
  <si>
    <t>3015635</t>
  </si>
  <si>
    <t>芭提雅最佳西方至尊海湾酒店 (SHA Extra Plus)</t>
  </si>
  <si>
    <t>LI ZHIYIN,TANG JINGTONG</t>
  </si>
  <si>
    <t>920.00</t>
  </si>
  <si>
    <t>2023-02-09 10:58:15</t>
  </si>
  <si>
    <t>3015618</t>
  </si>
  <si>
    <t>曼谷素坤逸奥克伍德华庭工作室酒店</t>
  </si>
  <si>
    <t>LI MIAO,YAN SHA</t>
  </si>
  <si>
    <t>1542.00</t>
  </si>
  <si>
    <t>2023-02-09 12:44:40</t>
  </si>
  <si>
    <t>3015593</t>
  </si>
  <si>
    <t>HUANG POHAOHENRYLIN</t>
  </si>
  <si>
    <t>506.00</t>
  </si>
  <si>
    <t>2023-02-09 11:39:59</t>
  </si>
  <si>
    <t>3015583</t>
  </si>
  <si>
    <t>安维河滨凯恩曼谷酒店</t>
  </si>
  <si>
    <t>ZHANG YIYOU</t>
  </si>
  <si>
    <t>1644.00</t>
  </si>
  <si>
    <t>2023-02-09 10:25:00</t>
  </si>
  <si>
    <t>2023-02-08</t>
  </si>
  <si>
    <t>3014188</t>
  </si>
  <si>
    <t>唯裕酒店</t>
  </si>
  <si>
    <t>LEE REN YIH</t>
  </si>
  <si>
    <t>1110.00</t>
  </si>
  <si>
    <t>2023-02-08 17:08:38</t>
  </si>
  <si>
    <t>3013198</t>
  </si>
  <si>
    <t>阿万特酒店</t>
  </si>
  <si>
    <t>WANG NING</t>
  </si>
  <si>
    <t>1932.00</t>
  </si>
  <si>
    <t>2023-02-08 14:27:54</t>
  </si>
  <si>
    <t>3013066</t>
  </si>
  <si>
    <t>CHO MING XIU</t>
  </si>
  <si>
    <t>1024.00</t>
  </si>
  <si>
    <t>2023-02-08 11:53:39</t>
  </si>
  <si>
    <t>2023-02-07</t>
  </si>
  <si>
    <t>3012482</t>
  </si>
  <si>
    <t>芭堤雅T酒店 (SHA Extra Plus)</t>
  </si>
  <si>
    <t>HUANG HSIANG YU</t>
  </si>
  <si>
    <t>1225.00</t>
  </si>
  <si>
    <t>2023-02-08 10:12:59</t>
  </si>
  <si>
    <t>3012406</t>
  </si>
  <si>
    <t>普吉岛兰草度假酒店 (SHA Extra Plus)</t>
  </si>
  <si>
    <t>LI XIAOGUANG,FANG WEIWEN</t>
  </si>
  <si>
    <t>1042.00</t>
  </si>
  <si>
    <t>2023-02-08 13:37:21</t>
  </si>
  <si>
    <t>3012238</t>
  </si>
  <si>
    <t>Chia Dolly Gek Fen</t>
  </si>
  <si>
    <t>555.00</t>
  </si>
  <si>
    <t>2023-02-08 12:37:26</t>
  </si>
  <si>
    <t>3012079</t>
  </si>
  <si>
    <t>苏梅岛丽思卡尔顿酒店</t>
  </si>
  <si>
    <t>SUN CHAO,zhao jingwen</t>
  </si>
  <si>
    <t>5102.00</t>
  </si>
  <si>
    <t>2023-02-08 10:35:28</t>
  </si>
  <si>
    <t>3011673</t>
  </si>
  <si>
    <t>普吉岛希尔顿阿卡迪亚温泉度假酒店 (SHA Extra Plus)</t>
  </si>
  <si>
    <t>HUANG QIANZHAO</t>
  </si>
  <si>
    <t>1250.00</t>
  </si>
  <si>
    <t>2023-02-07 17:35:27</t>
  </si>
  <si>
    <t>3010419</t>
  </si>
  <si>
    <t>WANG MIN,WANG JUAN</t>
  </si>
  <si>
    <t>2960.00</t>
  </si>
  <si>
    <t>2023-02-07 12:17:08</t>
  </si>
  <si>
    <t>2023-02-06</t>
  </si>
  <si>
    <t>3009073</t>
  </si>
  <si>
    <t>曼谷盛泰乐水门酒店</t>
  </si>
  <si>
    <t>VOU PHENG HONG</t>
  </si>
  <si>
    <t>5112.00</t>
  </si>
  <si>
    <t>2023-02-06 19:33:15</t>
  </si>
  <si>
    <t>3008515</t>
  </si>
  <si>
    <t>LI HELIN</t>
  </si>
  <si>
    <t>2023-02-06 17:27:19</t>
  </si>
  <si>
    <t>3008219</t>
  </si>
  <si>
    <t>河内泛太平洋酒店</t>
  </si>
  <si>
    <t>Li Ya</t>
  </si>
  <si>
    <t>3450.00</t>
  </si>
  <si>
    <t>2023-02-06 15:05:51</t>
  </si>
  <si>
    <t>越南</t>
  </si>
  <si>
    <t>2023-02-05</t>
  </si>
  <si>
    <t>3006993</t>
  </si>
  <si>
    <t>双威金字塔酒店</t>
  </si>
  <si>
    <t>ISMAIL NOR LIYANA</t>
  </si>
  <si>
    <t>561.00</t>
  </si>
  <si>
    <t>2023-02-07 11:07:22</t>
  </si>
  <si>
    <t>3006427</t>
  </si>
  <si>
    <t>曼谷拉差达瑞士酒店 (SHA Extra Plus)</t>
  </si>
  <si>
    <t>ZHANG YANJUN</t>
  </si>
  <si>
    <t>3280.00</t>
  </si>
  <si>
    <t>2023-02-05 20:08:25</t>
  </si>
  <si>
    <t>2023-02-04</t>
  </si>
  <si>
    <t>3003945</t>
  </si>
  <si>
    <t>华欣艾杉酷度假村及套房 (SHA Plus+)</t>
  </si>
  <si>
    <t>Moore Gregory,Moore Gregory</t>
  </si>
  <si>
    <t>828.00</t>
  </si>
  <si>
    <t>2023-02-04 21:19:46</t>
  </si>
  <si>
    <t>2023-02-03</t>
  </si>
  <si>
    <t>3001713</t>
  </si>
  <si>
    <t>FUSHIMI HIROKO</t>
  </si>
  <si>
    <t>840.00</t>
  </si>
  <si>
    <t>2023-02-04 11:43:07</t>
  </si>
  <si>
    <t>2023-02-02</t>
  </si>
  <si>
    <t>2996975</t>
  </si>
  <si>
    <t>吉隆坡白沙罗皇家朱兰酒店</t>
  </si>
  <si>
    <t>Nasri Nazirah,Nasri Nazirah</t>
  </si>
  <si>
    <t>807.00</t>
  </si>
  <si>
    <t>2023-02-02 12:43:20</t>
  </si>
  <si>
    <t>2023-02-01</t>
  </si>
  <si>
    <t>2996063</t>
  </si>
  <si>
    <t>曼谷瑞享健康度假村</t>
  </si>
  <si>
    <t>LO NGA YEE</t>
  </si>
  <si>
    <t>2580.00</t>
  </si>
  <si>
    <t>2023-02-02 10:22:28</t>
  </si>
  <si>
    <t>2995499</t>
  </si>
  <si>
    <t>宿务海滨赌场酒店</t>
  </si>
  <si>
    <t>Paderes Dolores,Paderes Dolores</t>
  </si>
  <si>
    <t>1861.00</t>
  </si>
  <si>
    <t>2023-02-01 18:50:23</t>
  </si>
  <si>
    <t>直连</t>
  </si>
  <si>
    <t>2995288</t>
  </si>
  <si>
    <t>仁川机场贝斯特韦斯特精品酒店</t>
  </si>
  <si>
    <t>KIM KIHOON,KIM SEOKWOO</t>
  </si>
  <si>
    <t>432.00</t>
  </si>
  <si>
    <t>2023-02-01 18:39:38</t>
  </si>
  <si>
    <t>韩国</t>
  </si>
  <si>
    <t>2023-01-31</t>
  </si>
  <si>
    <t>2992372</t>
  </si>
  <si>
    <t>芭堤雅摩达斯度假村</t>
  </si>
  <si>
    <t>ANANTHANAPHAT LUKSANAPORN</t>
  </si>
  <si>
    <t>473.00</t>
  </si>
  <si>
    <t>2023-02-01 10:47:24</t>
  </si>
  <si>
    <t>2023-01-30</t>
  </si>
  <si>
    <t>2991079</t>
  </si>
  <si>
    <t>安娜安娜度假村</t>
  </si>
  <si>
    <t>CHEN MEILING</t>
  </si>
  <si>
    <t>1320.00</t>
  </si>
  <si>
    <t>2023-01-31 11:04:42</t>
  </si>
  <si>
    <t>2023-01-29</t>
  </si>
  <si>
    <t>2987406</t>
  </si>
  <si>
    <t>贝尔福度假酒店</t>
  </si>
  <si>
    <t>JEON MINSUN</t>
  </si>
  <si>
    <t>727.00</t>
  </si>
  <si>
    <t>2023-01-29 17:31:48</t>
  </si>
  <si>
    <t>2986606</t>
  </si>
  <si>
    <t>zheng yuchuan</t>
  </si>
  <si>
    <t>3680.00</t>
  </si>
  <si>
    <t>2023-01-29 13:06:55</t>
  </si>
  <si>
    <t>2986564</t>
  </si>
  <si>
    <t>Ma Minglu</t>
  </si>
  <si>
    <t>2023-01-29 13:19:40</t>
  </si>
  <si>
    <t>2986559</t>
  </si>
  <si>
    <t>曼谷秋素坤逸酒店 (SHA Plus+)</t>
  </si>
  <si>
    <t>WU BAIYANG</t>
  </si>
  <si>
    <t>470.00</t>
  </si>
  <si>
    <t>2023-01-29 11:59:37</t>
  </si>
  <si>
    <t>2023-01-27</t>
  </si>
  <si>
    <t>2981623</t>
  </si>
  <si>
    <t>Velasco Flordeliz,Velasco Flordeliz,Velasco Flordeliz,Velasco Flordeliz,Velasco Flordeliz</t>
  </si>
  <si>
    <t>3872.00</t>
  </si>
  <si>
    <t>2023-01-27 14:45:33</t>
  </si>
  <si>
    <t>2023-01-25</t>
  </si>
  <si>
    <t>2977000</t>
  </si>
  <si>
    <t>曼谷铂尔曼皇权酒店</t>
  </si>
  <si>
    <t>HE QI,LIN XIXI</t>
  </si>
  <si>
    <t>2256.00</t>
  </si>
  <si>
    <t>2023-01-25 20:54:07</t>
  </si>
  <si>
    <t>2023-01-24</t>
  </si>
  <si>
    <t>2974815</t>
  </si>
  <si>
    <t>SIUMING CHAN,SUKYIN CHAN</t>
  </si>
  <si>
    <t>960.00</t>
  </si>
  <si>
    <t>2023-01-24 18:14:18</t>
  </si>
  <si>
    <t>2973652</t>
  </si>
  <si>
    <t>侬新酒店</t>
  </si>
  <si>
    <t>Jo Gyeungok</t>
  </si>
  <si>
    <t>1379.00</t>
  </si>
  <si>
    <t>2023-01-24 09:19:50</t>
  </si>
  <si>
    <t>2023-01-21</t>
  </si>
  <si>
    <t>2968739</t>
  </si>
  <si>
    <t>阿瓦尼河滨曼谷酒店(SHA认证)</t>
  </si>
  <si>
    <t>TSOI SHUN ON,MO SIN YING</t>
  </si>
  <si>
    <t>2500.00</t>
  </si>
  <si>
    <t>2023-01-22 15:33:31</t>
  </si>
  <si>
    <t>2023-01-17</t>
  </si>
  <si>
    <t>2957169</t>
  </si>
  <si>
    <t>坦布里海滨水疗度假村</t>
  </si>
  <si>
    <t>SHA DONG CHEON,MALINGIN EDGAR,MALINGIN MEL JANE,JUDAYA IVY JANE,MALINGIN MERCY JANE</t>
  </si>
  <si>
    <t>5400.00</t>
  </si>
  <si>
    <t>2023-01-18 09:29:03</t>
  </si>
  <si>
    <t>2956816</t>
  </si>
  <si>
    <t>KIM DOYOUNG</t>
  </si>
  <si>
    <t>430.00</t>
  </si>
  <si>
    <t>2023-01-17 14:11:40</t>
  </si>
  <si>
    <t>2023-01-14</t>
  </si>
  <si>
    <t>2948676</t>
  </si>
  <si>
    <t>攀瓦布里海滨度假村(SHA Extra Plus)</t>
  </si>
  <si>
    <t>MEEKEAW CHOKCHAI</t>
  </si>
  <si>
    <t>380.00</t>
  </si>
  <si>
    <t>2023-01-14 18:04:15</t>
  </si>
  <si>
    <t>2947224</t>
  </si>
  <si>
    <t>CHAU MAN CHUN</t>
  </si>
  <si>
    <t>735.00</t>
  </si>
  <si>
    <t>2023-01-14 09:09:31</t>
  </si>
  <si>
    <t>2023-01-13</t>
  </si>
  <si>
    <t>2946415</t>
  </si>
  <si>
    <t>济州凯悦酒店</t>
  </si>
  <si>
    <t>KWON SEO YEON</t>
  </si>
  <si>
    <t>1268.00</t>
  </si>
  <si>
    <t>2023-01-13 22:28:03</t>
  </si>
  <si>
    <t>2023-01-12</t>
  </si>
  <si>
    <t>2942074</t>
  </si>
  <si>
    <t>OH YOUNGSUK</t>
  </si>
  <si>
    <t>411.00</t>
  </si>
  <si>
    <t>2023-01-12 13:31:12</t>
  </si>
  <si>
    <t>2023-01-09</t>
  </si>
  <si>
    <t>2934228</t>
  </si>
  <si>
    <t>XU JIANMEI</t>
  </si>
  <si>
    <t>408.00</t>
  </si>
  <si>
    <t>2023-01-10 08:22:09</t>
  </si>
  <si>
    <t>2933180</t>
  </si>
  <si>
    <t>阿克塞斯别墅度假酒店</t>
  </si>
  <si>
    <t>Dragan Miletic,Dragan Miletic</t>
  </si>
  <si>
    <t>3625.00</t>
  </si>
  <si>
    <t>2023-01-09 16:08:59</t>
  </si>
  <si>
    <t>2023-01-07</t>
  </si>
  <si>
    <t>2928655</t>
  </si>
  <si>
    <t>阿罗纳海滩赫纳度假村</t>
  </si>
  <si>
    <t>Banez Leonor,Banez Leonor,Banez Leonor,Banez Leonor,Banez Leonor,Banez Leonor</t>
  </si>
  <si>
    <t>2600.00</t>
  </si>
  <si>
    <t>2023-01-10 10:06:56</t>
  </si>
  <si>
    <t>2023-01-02</t>
  </si>
  <si>
    <t>2916912</t>
  </si>
  <si>
    <t>沙通易思婷大酒店</t>
  </si>
  <si>
    <t>Woo Yoonseuk</t>
  </si>
  <si>
    <t>1036.00</t>
  </si>
  <si>
    <t>1221.00</t>
  </si>
  <si>
    <t>185</t>
  </si>
  <si>
    <t>2023-01-03 16:10:35</t>
  </si>
  <si>
    <t>2022-12-29</t>
  </si>
  <si>
    <t>2907306</t>
  </si>
  <si>
    <t>WONG LOK SZE,WONG WAI MING JOEL,LEUNG YUEN SHAN</t>
  </si>
  <si>
    <t>1680.00</t>
  </si>
  <si>
    <t>2022-12-29 08:25:09</t>
  </si>
  <si>
    <t>2022-12-27</t>
  </si>
  <si>
    <t>2904715</t>
  </si>
  <si>
    <t>阿皮亚伊纳南因宜必思尚品酒店</t>
  </si>
  <si>
    <t>LIM WEI CHUAN,LIM HUI MIN</t>
  </si>
  <si>
    <t>774.00</t>
  </si>
  <si>
    <t>2022-12-28 09:32:17</t>
  </si>
  <si>
    <t>2904092</t>
  </si>
  <si>
    <t>长滩岛帕莱姆海滨度假村</t>
  </si>
  <si>
    <t>SALVALEON KRISTINE</t>
  </si>
  <si>
    <t>1444.00</t>
  </si>
  <si>
    <t>2022-12-28 17:20:53</t>
  </si>
  <si>
    <t>2022-12-26</t>
  </si>
  <si>
    <t>2902346</t>
  </si>
  <si>
    <t>槟城皇家朱兰酒店</t>
  </si>
  <si>
    <t>Sheh See Foo</t>
  </si>
  <si>
    <t>714.00</t>
  </si>
  <si>
    <t>2022-12-27 15:22:08</t>
  </si>
  <si>
    <t>2022-12-23</t>
  </si>
  <si>
    <t>2895375</t>
  </si>
  <si>
    <t>富国岛新世界度假酒店</t>
  </si>
  <si>
    <t>KIM YEONJIN,KIM LEESEOK,JANG YOUNGJA,KIM SOOWOONG</t>
  </si>
  <si>
    <t>6600.00</t>
  </si>
  <si>
    <t>2022-12-24 10:33:09</t>
  </si>
  <si>
    <t>2022-12-22</t>
  </si>
  <si>
    <t>2894387</t>
  </si>
  <si>
    <t>马六甲峇峇家</t>
  </si>
  <si>
    <t>Ng Wan Yi,Ng Wan Yi,Ng Wan Yi,Ng Wan Yi</t>
  </si>
  <si>
    <t>1360.00</t>
  </si>
  <si>
    <t>2022-12-23 09:51:45</t>
  </si>
  <si>
    <t>2022-12-13</t>
  </si>
  <si>
    <t>2870206</t>
  </si>
  <si>
    <t>LEE SEORANG</t>
  </si>
  <si>
    <t>3954.00</t>
  </si>
  <si>
    <t>2022-12-14 10:17:03</t>
  </si>
  <si>
    <t>2022-12-05</t>
  </si>
  <si>
    <t>2847936</t>
  </si>
  <si>
    <t>曼谷兰开斯特</t>
  </si>
  <si>
    <t>HO WENCHIEN</t>
  </si>
  <si>
    <t>1630.00</t>
  </si>
  <si>
    <t>2022-12-05 16:21:20</t>
  </si>
  <si>
    <t>2022-11-22</t>
  </si>
  <si>
    <t>2816394</t>
  </si>
  <si>
    <t>普吉岛芭东美爵大酒店(SHA Extra Plus)</t>
  </si>
  <si>
    <t>Schwarz Alexander Schwarz</t>
  </si>
  <si>
    <t>4344.00</t>
  </si>
  <si>
    <t>2022-11-23 11:31:23</t>
  </si>
  <si>
    <t>2022-10-18</t>
  </si>
  <si>
    <t>2747287</t>
  </si>
  <si>
    <t>曼谷金普顿马濑酒店 (SHA Extra Plus)</t>
  </si>
  <si>
    <t>CHAN SEASON SZE SHUN,WONG SIU MAN KAREN,WONG SIU YEUNG SAMANTHA,HUI YAN SHUN</t>
  </si>
  <si>
    <t>15000.00</t>
  </si>
  <si>
    <t>2022-10-19 11:10:54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</si>
</sst>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13</xdr:col>
      <xdr:colOff>523875</xdr:colOff>
      <xdr:row>127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44850"/>
          <a:ext cx="1002982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44970</v>
      </c>
      <c r="H2" s="4">
        <v>1</v>
      </c>
      <c r="I2" s="4">
        <v>3</v>
      </c>
      <c r="J2" s="4">
        <v>3</v>
      </c>
      <c r="K2" s="4" t="s">
        <v>30</v>
      </c>
      <c r="L2" s="4">
        <v>15000</v>
      </c>
      <c r="M2" s="4">
        <v>15000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44852</v>
      </c>
      <c r="S2" s="6">
        <v>44973</v>
      </c>
      <c r="T2" s="4" t="s">
        <v>34</v>
      </c>
      <c r="U2" s="4">
        <v>15000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44964</v>
      </c>
      <c r="G3" s="6">
        <v>44970</v>
      </c>
      <c r="H3" s="4">
        <v>1</v>
      </c>
      <c r="I3" s="4">
        <v>6</v>
      </c>
      <c r="J3" s="4">
        <v>6</v>
      </c>
      <c r="K3" s="4" t="s">
        <v>30</v>
      </c>
      <c r="L3" s="4">
        <v>4344</v>
      </c>
      <c r="M3" s="4">
        <v>4344</v>
      </c>
      <c r="N3" s="4" t="s">
        <v>40</v>
      </c>
      <c r="O3" s="4" t="s">
        <v>32</v>
      </c>
      <c r="P3" s="4" t="s">
        <v>33</v>
      </c>
      <c r="Q3" s="4">
        <v>0</v>
      </c>
      <c r="R3" s="7">
        <v>44887</v>
      </c>
      <c r="S3" s="6">
        <v>44973</v>
      </c>
      <c r="T3" s="4" t="s">
        <v>34</v>
      </c>
      <c r="U3" s="4">
        <v>4344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44968</v>
      </c>
      <c r="G4" s="6">
        <v>44970</v>
      </c>
      <c r="H4" s="4">
        <v>1</v>
      </c>
      <c r="I4" s="4">
        <v>2</v>
      </c>
      <c r="J4" s="4">
        <v>2</v>
      </c>
      <c r="K4" s="4" t="s">
        <v>30</v>
      </c>
      <c r="L4" s="4">
        <v>1630</v>
      </c>
      <c r="M4" s="4">
        <v>1630</v>
      </c>
      <c r="N4" s="4" t="s">
        <v>46</v>
      </c>
      <c r="O4" s="4" t="s">
        <v>32</v>
      </c>
      <c r="P4" s="4" t="s">
        <v>33</v>
      </c>
      <c r="Q4" s="4">
        <v>0</v>
      </c>
      <c r="R4" s="7">
        <v>44900</v>
      </c>
      <c r="S4" s="6">
        <v>44973</v>
      </c>
      <c r="T4" s="4" t="s">
        <v>34</v>
      </c>
      <c r="U4" s="4">
        <v>1630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44967</v>
      </c>
      <c r="G5" s="6">
        <v>44970</v>
      </c>
      <c r="H5" s="4">
        <v>1</v>
      </c>
      <c r="I5" s="4">
        <v>3</v>
      </c>
      <c r="J5" s="4">
        <v>3</v>
      </c>
      <c r="K5" s="4" t="s">
        <v>30</v>
      </c>
      <c r="L5" s="4">
        <v>3954</v>
      </c>
      <c r="M5" s="4">
        <v>3954</v>
      </c>
      <c r="N5" s="4" t="s">
        <v>52</v>
      </c>
      <c r="O5" s="4" t="s">
        <v>32</v>
      </c>
      <c r="P5" s="4" t="s">
        <v>33</v>
      </c>
      <c r="Q5" s="4">
        <v>0</v>
      </c>
      <c r="R5" s="7">
        <v>44908</v>
      </c>
      <c r="S5" s="6">
        <v>44973</v>
      </c>
      <c r="T5" s="4" t="s">
        <v>34</v>
      </c>
      <c r="U5" s="4">
        <v>3954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44968</v>
      </c>
      <c r="G6" s="6">
        <v>44970</v>
      </c>
      <c r="H6" s="4">
        <v>2</v>
      </c>
      <c r="I6" s="4">
        <v>2</v>
      </c>
      <c r="J6" s="4">
        <v>4</v>
      </c>
      <c r="K6" s="4" t="s">
        <v>30</v>
      </c>
      <c r="L6" s="4">
        <v>1360</v>
      </c>
      <c r="M6" s="4">
        <v>1360</v>
      </c>
      <c r="N6" s="4" t="s">
        <v>58</v>
      </c>
      <c r="O6" s="4" t="s">
        <v>32</v>
      </c>
      <c r="P6" s="4" t="s">
        <v>33</v>
      </c>
      <c r="Q6" s="4">
        <v>0</v>
      </c>
      <c r="R6" s="7">
        <v>44917</v>
      </c>
      <c r="S6" s="6">
        <v>44973</v>
      </c>
      <c r="T6" s="4" t="s">
        <v>34</v>
      </c>
      <c r="U6" s="4">
        <v>1360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44967</v>
      </c>
      <c r="G7" s="6">
        <v>44970</v>
      </c>
      <c r="H7" s="4">
        <v>1</v>
      </c>
      <c r="I7" s="4">
        <v>3</v>
      </c>
      <c r="J7" s="4">
        <v>3</v>
      </c>
      <c r="K7" s="4" t="s">
        <v>30</v>
      </c>
      <c r="L7" s="4">
        <v>6600</v>
      </c>
      <c r="M7" s="4">
        <v>6600</v>
      </c>
      <c r="N7" s="4" t="s">
        <v>64</v>
      </c>
      <c r="O7" s="4" t="s">
        <v>32</v>
      </c>
      <c r="P7" s="4" t="s">
        <v>33</v>
      </c>
      <c r="Q7" s="4">
        <v>0</v>
      </c>
      <c r="R7" s="7">
        <v>44918</v>
      </c>
      <c r="S7" s="6">
        <v>44973</v>
      </c>
      <c r="T7" s="4" t="s">
        <v>34</v>
      </c>
      <c r="U7" s="4">
        <v>6600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44968</v>
      </c>
      <c r="G8" s="6">
        <v>44970</v>
      </c>
      <c r="H8" s="4">
        <v>1</v>
      </c>
      <c r="I8" s="4">
        <v>2</v>
      </c>
      <c r="J8" s="4">
        <v>2</v>
      </c>
      <c r="K8" s="4" t="s">
        <v>30</v>
      </c>
      <c r="L8" s="4">
        <v>714</v>
      </c>
      <c r="M8" s="4">
        <v>714</v>
      </c>
      <c r="N8" s="4" t="s">
        <v>70</v>
      </c>
      <c r="O8" s="4" t="s">
        <v>32</v>
      </c>
      <c r="P8" s="4" t="s">
        <v>33</v>
      </c>
      <c r="Q8" s="4">
        <v>0</v>
      </c>
      <c r="R8" s="7">
        <v>44921</v>
      </c>
      <c r="S8" s="6">
        <v>44973</v>
      </c>
      <c r="T8" s="4" t="s">
        <v>34</v>
      </c>
      <c r="U8" s="4">
        <v>714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44969</v>
      </c>
      <c r="G9" s="6">
        <v>44970</v>
      </c>
      <c r="H9" s="4">
        <v>1</v>
      </c>
      <c r="I9" s="4">
        <v>1</v>
      </c>
      <c r="J9" s="4">
        <v>1</v>
      </c>
      <c r="K9" s="4" t="s">
        <v>30</v>
      </c>
      <c r="L9" s="4">
        <v>1444</v>
      </c>
      <c r="M9" s="4">
        <v>1444</v>
      </c>
      <c r="N9" s="4" t="s">
        <v>76</v>
      </c>
      <c r="O9" s="4" t="s">
        <v>32</v>
      </c>
      <c r="P9" s="4" t="s">
        <v>33</v>
      </c>
      <c r="Q9" s="4">
        <v>0</v>
      </c>
      <c r="R9" s="7">
        <v>44922</v>
      </c>
      <c r="S9" s="6">
        <v>44973</v>
      </c>
      <c r="T9" s="4" t="s">
        <v>34</v>
      </c>
      <c r="U9" s="4">
        <v>1444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44967</v>
      </c>
      <c r="G10" s="6">
        <v>44970</v>
      </c>
      <c r="H10" s="4">
        <v>1</v>
      </c>
      <c r="I10" s="4">
        <v>3</v>
      </c>
      <c r="J10" s="4">
        <v>3</v>
      </c>
      <c r="K10" s="4" t="s">
        <v>30</v>
      </c>
      <c r="L10" s="4">
        <v>774</v>
      </c>
      <c r="M10" s="4">
        <v>774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44922</v>
      </c>
      <c r="S10" s="6">
        <v>44973</v>
      </c>
      <c r="T10" s="4" t="s">
        <v>34</v>
      </c>
      <c r="U10" s="4">
        <v>774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44964</v>
      </c>
      <c r="G11" s="6">
        <v>44970</v>
      </c>
      <c r="H11" s="4">
        <v>1</v>
      </c>
      <c r="I11" s="4">
        <v>6</v>
      </c>
      <c r="J11" s="4">
        <v>6</v>
      </c>
      <c r="K11" s="4" t="s">
        <v>30</v>
      </c>
      <c r="L11" s="4">
        <v>1680</v>
      </c>
      <c r="M11" s="4">
        <v>1680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44924</v>
      </c>
      <c r="S11" s="6">
        <v>44973</v>
      </c>
      <c r="T11" s="4" t="s">
        <v>34</v>
      </c>
      <c r="U11" s="4">
        <v>1680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50</v>
      </c>
      <c r="E12" s="4" t="s">
        <v>92</v>
      </c>
      <c r="F12" s="6">
        <v>44969</v>
      </c>
      <c r="G12" s="6">
        <v>44970</v>
      </c>
      <c r="H12" s="4">
        <v>2</v>
      </c>
      <c r="I12" s="4">
        <v>1</v>
      </c>
      <c r="J12" s="4">
        <v>2</v>
      </c>
      <c r="K12" s="4" t="s">
        <v>30</v>
      </c>
      <c r="L12" s="4">
        <v>2600</v>
      </c>
      <c r="M12" s="4">
        <v>2600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44933</v>
      </c>
      <c r="S12" s="6">
        <v>44973</v>
      </c>
      <c r="T12" s="4" t="s">
        <v>34</v>
      </c>
      <c r="U12" s="4">
        <v>2600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44965</v>
      </c>
      <c r="G13" s="6">
        <v>44970</v>
      </c>
      <c r="H13" s="4">
        <v>1</v>
      </c>
      <c r="I13" s="4">
        <v>5</v>
      </c>
      <c r="J13" s="4">
        <v>5</v>
      </c>
      <c r="K13" s="4" t="s">
        <v>30</v>
      </c>
      <c r="L13" s="4">
        <v>3625</v>
      </c>
      <c r="M13" s="4">
        <v>3625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44935</v>
      </c>
      <c r="S13" s="6">
        <v>44973</v>
      </c>
      <c r="T13" s="4" t="s">
        <v>34</v>
      </c>
      <c r="U13" s="4">
        <v>3625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44969</v>
      </c>
      <c r="G14" s="6">
        <v>44970</v>
      </c>
      <c r="H14" s="4">
        <v>1</v>
      </c>
      <c r="I14" s="4">
        <v>1</v>
      </c>
      <c r="J14" s="4">
        <v>1</v>
      </c>
      <c r="K14" s="4" t="s">
        <v>30</v>
      </c>
      <c r="L14" s="4">
        <v>408</v>
      </c>
      <c r="M14" s="4">
        <v>408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44935</v>
      </c>
      <c r="S14" s="6">
        <v>44973</v>
      </c>
      <c r="T14" s="4" t="s">
        <v>34</v>
      </c>
      <c r="U14" s="4">
        <v>408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103</v>
      </c>
      <c r="E15" s="4" t="s">
        <v>109</v>
      </c>
      <c r="F15" s="6">
        <v>44969</v>
      </c>
      <c r="G15" s="6">
        <v>44970</v>
      </c>
      <c r="H15" s="4">
        <v>1</v>
      </c>
      <c r="I15" s="4">
        <v>1</v>
      </c>
      <c r="J15" s="4">
        <v>1</v>
      </c>
      <c r="K15" s="4" t="s">
        <v>30</v>
      </c>
      <c r="L15" s="4">
        <v>411</v>
      </c>
      <c r="M15" s="4">
        <v>411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44938</v>
      </c>
      <c r="S15" s="6">
        <v>44973</v>
      </c>
      <c r="T15" s="4" t="s">
        <v>34</v>
      </c>
      <c r="U15" s="4">
        <v>411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44969</v>
      </c>
      <c r="G16" s="6">
        <v>44970</v>
      </c>
      <c r="H16" s="4">
        <v>1</v>
      </c>
      <c r="I16" s="4">
        <v>1</v>
      </c>
      <c r="J16" s="4">
        <v>1</v>
      </c>
      <c r="K16" s="4" t="s">
        <v>30</v>
      </c>
      <c r="L16" s="4">
        <v>1268</v>
      </c>
      <c r="M16" s="4">
        <v>1268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44939</v>
      </c>
      <c r="S16" s="6">
        <v>44973</v>
      </c>
      <c r="T16" s="4" t="s">
        <v>34</v>
      </c>
      <c r="U16" s="4">
        <v>1268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44967</v>
      </c>
      <c r="G17" s="6">
        <v>44970</v>
      </c>
      <c r="H17" s="4">
        <v>1</v>
      </c>
      <c r="I17" s="4">
        <v>3</v>
      </c>
      <c r="J17" s="4">
        <v>3</v>
      </c>
      <c r="K17" s="4" t="s">
        <v>30</v>
      </c>
      <c r="L17" s="4">
        <v>735</v>
      </c>
      <c r="M17" s="4">
        <v>735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44940</v>
      </c>
      <c r="S17" s="6">
        <v>44973</v>
      </c>
      <c r="T17" s="4" t="s">
        <v>34</v>
      </c>
      <c r="U17" s="4">
        <v>735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121</v>
      </c>
      <c r="F18" s="6">
        <v>44969</v>
      </c>
      <c r="G18" s="6">
        <v>44970</v>
      </c>
      <c r="H18" s="4">
        <v>1</v>
      </c>
      <c r="I18" s="4">
        <v>1</v>
      </c>
      <c r="J18" s="4">
        <v>1</v>
      </c>
      <c r="K18" s="4" t="s">
        <v>30</v>
      </c>
      <c r="L18" s="4">
        <v>380</v>
      </c>
      <c r="M18" s="4">
        <v>380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44940</v>
      </c>
      <c r="S18" s="6">
        <v>44973</v>
      </c>
      <c r="T18" s="4" t="s">
        <v>34</v>
      </c>
      <c r="U18" s="4">
        <v>380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44967</v>
      </c>
      <c r="G19" s="6">
        <v>44970</v>
      </c>
      <c r="H19" s="4">
        <v>1</v>
      </c>
      <c r="I19" s="4">
        <v>3</v>
      </c>
      <c r="J19" s="4">
        <v>3</v>
      </c>
      <c r="K19" s="4" t="s">
        <v>30</v>
      </c>
      <c r="L19" s="4">
        <v>4911</v>
      </c>
      <c r="M19" s="4">
        <v>4911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44942</v>
      </c>
      <c r="S19" s="6">
        <v>44973</v>
      </c>
      <c r="T19" s="4" t="s">
        <v>34</v>
      </c>
      <c r="U19" s="4">
        <v>4911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130</v>
      </c>
      <c r="B20" s="4" t="s">
        <v>26</v>
      </c>
      <c r="C20" s="4" t="s">
        <v>136</v>
      </c>
      <c r="D20" s="4" t="s">
        <v>131</v>
      </c>
      <c r="E20" s="4" t="s">
        <v>132</v>
      </c>
      <c r="F20" s="6">
        <v>44967</v>
      </c>
      <c r="G20" s="6">
        <v>44970</v>
      </c>
      <c r="H20" s="4">
        <v>1</v>
      </c>
      <c r="I20" s="4">
        <v>3</v>
      </c>
      <c r="J20" s="4">
        <v>3</v>
      </c>
      <c r="K20" s="4" t="s">
        <v>30</v>
      </c>
      <c r="L20" s="4">
        <v>-4911</v>
      </c>
      <c r="M20" s="4">
        <v>-4911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44942</v>
      </c>
      <c r="S20" s="6">
        <v>44973</v>
      </c>
      <c r="T20" s="4" t="s">
        <v>34</v>
      </c>
      <c r="U20" s="4">
        <v>-4911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103</v>
      </c>
      <c r="E21" s="4" t="s">
        <v>109</v>
      </c>
      <c r="F21" s="6">
        <v>44969</v>
      </c>
      <c r="G21" s="6">
        <v>44970</v>
      </c>
      <c r="H21" s="4">
        <v>1</v>
      </c>
      <c r="I21" s="4">
        <v>1</v>
      </c>
      <c r="J21" s="4">
        <v>1</v>
      </c>
      <c r="K21" s="4" t="s">
        <v>30</v>
      </c>
      <c r="L21" s="4">
        <v>430</v>
      </c>
      <c r="M21" s="4">
        <v>430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44943</v>
      </c>
      <c r="S21" s="6">
        <v>44973</v>
      </c>
      <c r="T21" s="4" t="s">
        <v>34</v>
      </c>
      <c r="U21" s="4">
        <v>430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44968</v>
      </c>
      <c r="G22" s="6">
        <v>44970</v>
      </c>
      <c r="H22" s="4">
        <v>2</v>
      </c>
      <c r="I22" s="4">
        <v>2</v>
      </c>
      <c r="J22" s="4">
        <v>4</v>
      </c>
      <c r="K22" s="4" t="s">
        <v>30</v>
      </c>
      <c r="L22" s="4">
        <v>5400</v>
      </c>
      <c r="M22" s="4">
        <v>5400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44943</v>
      </c>
      <c r="S22" s="6">
        <v>44973</v>
      </c>
      <c r="T22" s="4" t="s">
        <v>34</v>
      </c>
      <c r="U22" s="4">
        <v>5400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44968</v>
      </c>
      <c r="G23" s="6">
        <v>44970</v>
      </c>
      <c r="H23" s="4">
        <v>1</v>
      </c>
      <c r="I23" s="4">
        <v>2</v>
      </c>
      <c r="J23" s="4">
        <v>2</v>
      </c>
      <c r="K23" s="4" t="s">
        <v>30</v>
      </c>
      <c r="L23" s="4">
        <v>2500</v>
      </c>
      <c r="M23" s="4">
        <v>2500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44947</v>
      </c>
      <c r="S23" s="6">
        <v>44973</v>
      </c>
      <c r="T23" s="4" t="s">
        <v>34</v>
      </c>
      <c r="U23" s="4">
        <v>2500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44968</v>
      </c>
      <c r="G24" s="6">
        <v>44970</v>
      </c>
      <c r="H24" s="4">
        <v>1</v>
      </c>
      <c r="I24" s="4">
        <v>2</v>
      </c>
      <c r="J24" s="4">
        <v>2</v>
      </c>
      <c r="K24" s="4" t="s">
        <v>30</v>
      </c>
      <c r="L24" s="4">
        <v>1379</v>
      </c>
      <c r="M24" s="4">
        <v>1379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44950</v>
      </c>
      <c r="S24" s="6">
        <v>44973</v>
      </c>
      <c r="T24" s="4" t="s">
        <v>34</v>
      </c>
      <c r="U24" s="4">
        <v>1379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44966</v>
      </c>
      <c r="G25" s="6">
        <v>44970</v>
      </c>
      <c r="H25" s="4">
        <v>1</v>
      </c>
      <c r="I25" s="4">
        <v>4</v>
      </c>
      <c r="J25" s="4">
        <v>4</v>
      </c>
      <c r="K25" s="4" t="s">
        <v>30</v>
      </c>
      <c r="L25" s="4">
        <v>960</v>
      </c>
      <c r="M25" s="4">
        <v>960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44950</v>
      </c>
      <c r="S25" s="6">
        <v>44973</v>
      </c>
      <c r="T25" s="4" t="s">
        <v>34</v>
      </c>
      <c r="U25" s="4">
        <v>960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44966</v>
      </c>
      <c r="G26" s="6">
        <v>44970</v>
      </c>
      <c r="H26" s="4">
        <v>1</v>
      </c>
      <c r="I26" s="4">
        <v>4</v>
      </c>
      <c r="J26" s="4">
        <v>4</v>
      </c>
      <c r="K26" s="4" t="s">
        <v>30</v>
      </c>
      <c r="L26" s="4">
        <v>2256</v>
      </c>
      <c r="M26" s="4">
        <v>2256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44951</v>
      </c>
      <c r="S26" s="6">
        <v>44973</v>
      </c>
      <c r="T26" s="4" t="s">
        <v>34</v>
      </c>
      <c r="U26" s="4">
        <v>2256</v>
      </c>
      <c r="V26" s="4">
        <v>0</v>
      </c>
      <c r="W26" s="4">
        <v>0</v>
      </c>
      <c r="X26" s="4" t="s">
        <v>169</v>
      </c>
      <c r="Y26" s="4" t="s">
        <v>135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44968</v>
      </c>
      <c r="G27" s="6">
        <v>44970</v>
      </c>
      <c r="H27" s="4">
        <v>2</v>
      </c>
      <c r="I27" s="4">
        <v>2</v>
      </c>
      <c r="J27" s="4">
        <v>4</v>
      </c>
      <c r="K27" s="4" t="s">
        <v>30</v>
      </c>
      <c r="L27" s="4">
        <v>3872</v>
      </c>
      <c r="M27" s="4">
        <v>3872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44953</v>
      </c>
      <c r="S27" s="6">
        <v>44973</v>
      </c>
      <c r="T27" s="4" t="s">
        <v>34</v>
      </c>
      <c r="U27" s="4">
        <v>3872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44968</v>
      </c>
      <c r="G28" s="6">
        <v>44970</v>
      </c>
      <c r="H28" s="4">
        <v>1</v>
      </c>
      <c r="I28" s="4">
        <v>2</v>
      </c>
      <c r="J28" s="4">
        <v>2</v>
      </c>
      <c r="K28" s="4" t="s">
        <v>30</v>
      </c>
      <c r="L28" s="4">
        <v>470</v>
      </c>
      <c r="M28" s="4">
        <v>470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44955</v>
      </c>
      <c r="S28" s="6">
        <v>44973</v>
      </c>
      <c r="T28" s="4" t="s">
        <v>34</v>
      </c>
      <c r="U28" s="4">
        <v>470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44966</v>
      </c>
      <c r="G29" s="6">
        <v>44970</v>
      </c>
      <c r="H29" s="4">
        <v>1</v>
      </c>
      <c r="I29" s="4">
        <v>4</v>
      </c>
      <c r="J29" s="4">
        <v>4</v>
      </c>
      <c r="K29" s="4" t="s">
        <v>30</v>
      </c>
      <c r="L29" s="4">
        <v>3680</v>
      </c>
      <c r="M29" s="4">
        <v>3680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44955</v>
      </c>
      <c r="S29" s="6">
        <v>44973</v>
      </c>
      <c r="T29" s="4" t="s">
        <v>34</v>
      </c>
      <c r="U29" s="4">
        <v>3680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44966</v>
      </c>
      <c r="G30" s="6">
        <v>44970</v>
      </c>
      <c r="H30" s="4">
        <v>1</v>
      </c>
      <c r="I30" s="4">
        <v>4</v>
      </c>
      <c r="J30" s="4">
        <v>4</v>
      </c>
      <c r="K30" s="4" t="s">
        <v>30</v>
      </c>
      <c r="L30" s="4">
        <v>3680</v>
      </c>
      <c r="M30" s="4">
        <v>3680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44955</v>
      </c>
      <c r="S30" s="6">
        <v>44973</v>
      </c>
      <c r="T30" s="4" t="s">
        <v>34</v>
      </c>
      <c r="U30" s="4">
        <v>3680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171</v>
      </c>
      <c r="E31" s="4" t="s">
        <v>191</v>
      </c>
      <c r="F31" s="6">
        <v>44969</v>
      </c>
      <c r="G31" s="6">
        <v>44970</v>
      </c>
      <c r="H31" s="4">
        <v>1</v>
      </c>
      <c r="I31" s="4">
        <v>1</v>
      </c>
      <c r="J31" s="4">
        <v>1</v>
      </c>
      <c r="K31" s="4" t="s">
        <v>30</v>
      </c>
      <c r="L31" s="4">
        <v>727</v>
      </c>
      <c r="M31" s="4">
        <v>727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44955</v>
      </c>
      <c r="S31" s="6">
        <v>44973</v>
      </c>
      <c r="T31" s="4" t="s">
        <v>34</v>
      </c>
      <c r="U31" s="4">
        <v>727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44968</v>
      </c>
      <c r="G32" s="6">
        <v>44970</v>
      </c>
      <c r="H32" s="4">
        <v>1</v>
      </c>
      <c r="I32" s="4">
        <v>2</v>
      </c>
      <c r="J32" s="4">
        <v>2</v>
      </c>
      <c r="K32" s="4" t="s">
        <v>30</v>
      </c>
      <c r="L32" s="4">
        <v>1320</v>
      </c>
      <c r="M32" s="4">
        <v>1320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44956</v>
      </c>
      <c r="S32" s="6">
        <v>44973</v>
      </c>
      <c r="T32" s="4" t="s">
        <v>34</v>
      </c>
      <c r="U32" s="4">
        <v>1320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44969</v>
      </c>
      <c r="G33" s="6">
        <v>44970</v>
      </c>
      <c r="H33" s="4">
        <v>1</v>
      </c>
      <c r="I33" s="4">
        <v>1</v>
      </c>
      <c r="J33" s="4">
        <v>1</v>
      </c>
      <c r="K33" s="4" t="s">
        <v>30</v>
      </c>
      <c r="L33" s="4">
        <v>473</v>
      </c>
      <c r="M33" s="4">
        <v>473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44957</v>
      </c>
      <c r="S33" s="6">
        <v>44973</v>
      </c>
      <c r="T33" s="4" t="s">
        <v>34</v>
      </c>
      <c r="U33" s="4">
        <v>473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103</v>
      </c>
      <c r="E34" s="4" t="s">
        <v>109</v>
      </c>
      <c r="F34" s="6">
        <v>44969</v>
      </c>
      <c r="G34" s="6">
        <v>44970</v>
      </c>
      <c r="H34" s="4">
        <v>1</v>
      </c>
      <c r="I34" s="4">
        <v>1</v>
      </c>
      <c r="J34" s="4">
        <v>1</v>
      </c>
      <c r="K34" s="4" t="s">
        <v>30</v>
      </c>
      <c r="L34" s="4">
        <v>432</v>
      </c>
      <c r="M34" s="4">
        <v>432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44958</v>
      </c>
      <c r="S34" s="6">
        <v>44973</v>
      </c>
      <c r="T34" s="4" t="s">
        <v>34</v>
      </c>
      <c r="U34" s="4">
        <v>432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191</v>
      </c>
      <c r="F35" s="6">
        <v>44966</v>
      </c>
      <c r="G35" s="6">
        <v>44970</v>
      </c>
      <c r="H35" s="4">
        <v>1</v>
      </c>
      <c r="I35" s="4">
        <v>4</v>
      </c>
      <c r="J35" s="4">
        <v>4</v>
      </c>
      <c r="K35" s="4" t="s">
        <v>30</v>
      </c>
      <c r="L35" s="4">
        <v>1861</v>
      </c>
      <c r="M35" s="4">
        <v>1861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44958</v>
      </c>
      <c r="S35" s="6">
        <v>44973</v>
      </c>
      <c r="T35" s="4" t="s">
        <v>34</v>
      </c>
      <c r="U35" s="4">
        <v>1861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44967</v>
      </c>
      <c r="G36" s="6">
        <v>44970</v>
      </c>
      <c r="H36" s="4">
        <v>1</v>
      </c>
      <c r="I36" s="4">
        <v>3</v>
      </c>
      <c r="J36" s="4">
        <v>3</v>
      </c>
      <c r="K36" s="4" t="s">
        <v>30</v>
      </c>
      <c r="L36" s="4">
        <v>2580</v>
      </c>
      <c r="M36" s="4">
        <v>2580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44958</v>
      </c>
      <c r="S36" s="6">
        <v>44973</v>
      </c>
      <c r="T36" s="4" t="s">
        <v>34</v>
      </c>
      <c r="U36" s="4">
        <v>2580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44968</v>
      </c>
      <c r="G37" s="6">
        <v>44970</v>
      </c>
      <c r="H37" s="4">
        <v>1</v>
      </c>
      <c r="I37" s="4">
        <v>2</v>
      </c>
      <c r="J37" s="4">
        <v>2</v>
      </c>
      <c r="K37" s="4" t="s">
        <v>30</v>
      </c>
      <c r="L37" s="4">
        <v>807</v>
      </c>
      <c r="M37" s="4">
        <v>807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44959</v>
      </c>
      <c r="S37" s="6">
        <v>44973</v>
      </c>
      <c r="T37" s="4" t="s">
        <v>34</v>
      </c>
      <c r="U37" s="4">
        <v>807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44967</v>
      </c>
      <c r="G38" s="6">
        <v>44970</v>
      </c>
      <c r="H38" s="4">
        <v>1</v>
      </c>
      <c r="I38" s="4">
        <v>3</v>
      </c>
      <c r="J38" s="4">
        <v>3</v>
      </c>
      <c r="K38" s="4" t="s">
        <v>30</v>
      </c>
      <c r="L38" s="4">
        <v>840</v>
      </c>
      <c r="M38" s="4">
        <v>840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44960</v>
      </c>
      <c r="S38" s="6">
        <v>44973</v>
      </c>
      <c r="T38" s="4" t="s">
        <v>34</v>
      </c>
      <c r="U38" s="4">
        <v>840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44967</v>
      </c>
      <c r="G39" s="6">
        <v>44970</v>
      </c>
      <c r="H39" s="4">
        <v>1</v>
      </c>
      <c r="I39" s="4">
        <v>3</v>
      </c>
      <c r="J39" s="4">
        <v>3</v>
      </c>
      <c r="K39" s="4" t="s">
        <v>30</v>
      </c>
      <c r="L39" s="4">
        <v>828</v>
      </c>
      <c r="M39" s="4">
        <v>828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44961</v>
      </c>
      <c r="S39" s="6">
        <v>44973</v>
      </c>
      <c r="T39" s="4" t="s">
        <v>34</v>
      </c>
      <c r="U39" s="4">
        <v>828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44968</v>
      </c>
      <c r="G40" s="6">
        <v>44970</v>
      </c>
      <c r="H40" s="4">
        <v>1</v>
      </c>
      <c r="I40" s="4">
        <v>2</v>
      </c>
      <c r="J40" s="4">
        <v>2</v>
      </c>
      <c r="K40" s="4" t="s">
        <v>30</v>
      </c>
      <c r="L40" s="4">
        <v>2300</v>
      </c>
      <c r="M40" s="4">
        <v>2300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44961</v>
      </c>
      <c r="S40" s="6">
        <v>44973</v>
      </c>
      <c r="T40" s="4" t="s">
        <v>34</v>
      </c>
      <c r="U40" s="4">
        <v>2300</v>
      </c>
      <c r="V40" s="4">
        <v>0</v>
      </c>
      <c r="W40" s="4">
        <v>0</v>
      </c>
      <c r="X40" s="4" t="s">
        <v>244</v>
      </c>
      <c r="Y40" s="4" t="s">
        <v>135</v>
      </c>
    </row>
    <row r="41" s="4" customFormat="1" spans="1:25">
      <c r="A41" s="4" t="s">
        <v>240</v>
      </c>
      <c r="B41" s="4" t="s">
        <v>26</v>
      </c>
      <c r="C41" s="4" t="s">
        <v>136</v>
      </c>
      <c r="D41" s="4" t="s">
        <v>241</v>
      </c>
      <c r="E41" s="4" t="s">
        <v>242</v>
      </c>
      <c r="F41" s="6">
        <v>44968</v>
      </c>
      <c r="G41" s="6">
        <v>44970</v>
      </c>
      <c r="H41" s="4">
        <v>1</v>
      </c>
      <c r="I41" s="4">
        <v>2</v>
      </c>
      <c r="J41" s="4">
        <v>2</v>
      </c>
      <c r="K41" s="4" t="s">
        <v>30</v>
      </c>
      <c r="L41" s="4">
        <v>-2300</v>
      </c>
      <c r="M41" s="4">
        <v>-2300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44961</v>
      </c>
      <c r="S41" s="6">
        <v>44973</v>
      </c>
      <c r="T41" s="4" t="s">
        <v>34</v>
      </c>
      <c r="U41" s="4">
        <v>-2300</v>
      </c>
      <c r="V41" s="4">
        <v>0</v>
      </c>
      <c r="W41" s="4">
        <v>0</v>
      </c>
      <c r="X41" s="4" t="s">
        <v>244</v>
      </c>
      <c r="Y41" s="4" t="s">
        <v>135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44965</v>
      </c>
      <c r="G42" s="6">
        <v>44970</v>
      </c>
      <c r="H42" s="4">
        <v>1</v>
      </c>
      <c r="I42" s="4">
        <v>5</v>
      </c>
      <c r="J42" s="4">
        <v>5</v>
      </c>
      <c r="K42" s="4" t="s">
        <v>30</v>
      </c>
      <c r="L42" s="4">
        <v>3280</v>
      </c>
      <c r="M42" s="4">
        <v>3280</v>
      </c>
      <c r="N42" s="4" t="s">
        <v>248</v>
      </c>
      <c r="O42" s="4" t="s">
        <v>32</v>
      </c>
      <c r="P42" s="4" t="s">
        <v>33</v>
      </c>
      <c r="Q42" s="4">
        <v>0</v>
      </c>
      <c r="R42" s="7">
        <v>44962</v>
      </c>
      <c r="S42" s="6">
        <v>44973</v>
      </c>
      <c r="T42" s="4" t="s">
        <v>34</v>
      </c>
      <c r="U42" s="4">
        <v>3280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44969</v>
      </c>
      <c r="G43" s="6">
        <v>44970</v>
      </c>
      <c r="H43" s="4">
        <v>1</v>
      </c>
      <c r="I43" s="4">
        <v>1</v>
      </c>
      <c r="J43" s="4">
        <v>1</v>
      </c>
      <c r="K43" s="4" t="s">
        <v>30</v>
      </c>
      <c r="L43" s="4">
        <v>561</v>
      </c>
      <c r="M43" s="4">
        <v>561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44962</v>
      </c>
      <c r="S43" s="6">
        <v>44973</v>
      </c>
      <c r="T43" s="4" t="s">
        <v>34</v>
      </c>
      <c r="U43" s="4">
        <v>561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44967</v>
      </c>
      <c r="G44" s="6">
        <v>44970</v>
      </c>
      <c r="H44" s="4">
        <v>1</v>
      </c>
      <c r="I44" s="4">
        <v>3</v>
      </c>
      <c r="J44" s="4">
        <v>3</v>
      </c>
      <c r="K44" s="4" t="s">
        <v>30</v>
      </c>
      <c r="L44" s="4">
        <v>3450</v>
      </c>
      <c r="M44" s="4">
        <v>3450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44973</v>
      </c>
      <c r="T44" s="4" t="s">
        <v>34</v>
      </c>
      <c r="U44" s="4">
        <v>3450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44969</v>
      </c>
      <c r="G45" s="6">
        <v>44970</v>
      </c>
      <c r="H45" s="4">
        <v>1</v>
      </c>
      <c r="I45" s="4">
        <v>1</v>
      </c>
      <c r="J45" s="4">
        <v>1</v>
      </c>
      <c r="K45" s="4" t="s">
        <v>30</v>
      </c>
      <c r="L45" s="4">
        <v>1250</v>
      </c>
      <c r="M45" s="4">
        <v>1250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44963</v>
      </c>
      <c r="S45" s="6">
        <v>44973</v>
      </c>
      <c r="T45" s="4" t="s">
        <v>34</v>
      </c>
      <c r="U45" s="4">
        <v>1250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270</v>
      </c>
      <c r="E46" s="4" t="s">
        <v>271</v>
      </c>
      <c r="F46" s="6">
        <v>44968</v>
      </c>
      <c r="G46" s="6">
        <v>44970</v>
      </c>
      <c r="H46" s="4">
        <v>4</v>
      </c>
      <c r="I46" s="4">
        <v>2</v>
      </c>
      <c r="J46" s="4">
        <v>8</v>
      </c>
      <c r="K46" s="4" t="s">
        <v>30</v>
      </c>
      <c r="L46" s="4">
        <v>5112</v>
      </c>
      <c r="M46" s="4">
        <v>5112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44963</v>
      </c>
      <c r="S46" s="6">
        <v>44973</v>
      </c>
      <c r="T46" s="4" t="s">
        <v>34</v>
      </c>
      <c r="U46" s="4">
        <v>5112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264</v>
      </c>
      <c r="E47" s="4" t="s">
        <v>276</v>
      </c>
      <c r="F47" s="6">
        <v>44969</v>
      </c>
      <c r="G47" s="6">
        <v>44970</v>
      </c>
      <c r="H47" s="4">
        <v>2</v>
      </c>
      <c r="I47" s="4">
        <v>1</v>
      </c>
      <c r="J47" s="4">
        <v>2</v>
      </c>
      <c r="K47" s="4" t="s">
        <v>30</v>
      </c>
      <c r="L47" s="4">
        <v>2960</v>
      </c>
      <c r="M47" s="4">
        <v>2960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44964</v>
      </c>
      <c r="S47" s="6">
        <v>44973</v>
      </c>
      <c r="T47" s="4" t="s">
        <v>34</v>
      </c>
      <c r="U47" s="4">
        <v>2960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44969</v>
      </c>
      <c r="G48" s="6">
        <v>44970</v>
      </c>
      <c r="H48" s="4">
        <v>1</v>
      </c>
      <c r="I48" s="4">
        <v>1</v>
      </c>
      <c r="J48" s="4">
        <v>1</v>
      </c>
      <c r="K48" s="4" t="s">
        <v>30</v>
      </c>
      <c r="L48" s="4">
        <v>1250</v>
      </c>
      <c r="M48" s="4">
        <v>1250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44964</v>
      </c>
      <c r="S48" s="6">
        <v>44973</v>
      </c>
      <c r="T48" s="4" t="s">
        <v>34</v>
      </c>
      <c r="U48" s="4">
        <v>1250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44968</v>
      </c>
      <c r="G49" s="6">
        <v>44970</v>
      </c>
      <c r="H49" s="4">
        <v>1</v>
      </c>
      <c r="I49" s="4">
        <v>2</v>
      </c>
      <c r="J49" s="4">
        <v>2</v>
      </c>
      <c r="K49" s="4" t="s">
        <v>30</v>
      </c>
      <c r="L49" s="4">
        <v>5102</v>
      </c>
      <c r="M49" s="4">
        <v>5102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44964</v>
      </c>
      <c r="S49" s="6">
        <v>44973</v>
      </c>
      <c r="T49" s="4" t="s">
        <v>34</v>
      </c>
      <c r="U49" s="4">
        <v>5102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44969</v>
      </c>
      <c r="G50" s="6">
        <v>44970</v>
      </c>
      <c r="H50" s="4">
        <v>1</v>
      </c>
      <c r="I50" s="4">
        <v>1</v>
      </c>
      <c r="J50" s="4">
        <v>1</v>
      </c>
      <c r="K50" s="4" t="s">
        <v>30</v>
      </c>
      <c r="L50" s="4">
        <v>555</v>
      </c>
      <c r="M50" s="4">
        <v>555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44964</v>
      </c>
      <c r="S50" s="6">
        <v>44973</v>
      </c>
      <c r="T50" s="4" t="s">
        <v>34</v>
      </c>
      <c r="U50" s="4">
        <v>555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44968</v>
      </c>
      <c r="G51" s="6">
        <v>44970</v>
      </c>
      <c r="H51" s="4">
        <v>1</v>
      </c>
      <c r="I51" s="4">
        <v>2</v>
      </c>
      <c r="J51" s="4">
        <v>2</v>
      </c>
      <c r="K51" s="4" t="s">
        <v>30</v>
      </c>
      <c r="L51" s="4">
        <v>1042</v>
      </c>
      <c r="M51" s="4">
        <v>1042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44964</v>
      </c>
      <c r="S51" s="6">
        <v>44973</v>
      </c>
      <c r="T51" s="4" t="s">
        <v>34</v>
      </c>
      <c r="U51" s="4">
        <v>1042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120</v>
      </c>
      <c r="E52" s="4" t="s">
        <v>121</v>
      </c>
      <c r="F52" s="6">
        <v>44965</v>
      </c>
      <c r="G52" s="6">
        <v>44970</v>
      </c>
      <c r="H52" s="4">
        <v>1</v>
      </c>
      <c r="I52" s="4">
        <v>5</v>
      </c>
      <c r="J52" s="4">
        <v>5</v>
      </c>
      <c r="K52" s="4" t="s">
        <v>30</v>
      </c>
      <c r="L52" s="4">
        <v>1225</v>
      </c>
      <c r="M52" s="4">
        <v>1225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44964</v>
      </c>
      <c r="S52" s="6">
        <v>44973</v>
      </c>
      <c r="T52" s="4" t="s">
        <v>34</v>
      </c>
      <c r="U52" s="4">
        <v>1225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229</v>
      </c>
      <c r="E53" s="4" t="s">
        <v>307</v>
      </c>
      <c r="F53" s="6">
        <v>44966</v>
      </c>
      <c r="G53" s="6">
        <v>44970</v>
      </c>
      <c r="H53" s="4">
        <v>1</v>
      </c>
      <c r="I53" s="4">
        <v>4</v>
      </c>
      <c r="J53" s="4">
        <v>4</v>
      </c>
      <c r="K53" s="4" t="s">
        <v>30</v>
      </c>
      <c r="L53" s="4">
        <v>1024</v>
      </c>
      <c r="M53" s="4">
        <v>1024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44965</v>
      </c>
      <c r="S53" s="6">
        <v>44973</v>
      </c>
      <c r="T53" s="4" t="s">
        <v>34</v>
      </c>
      <c r="U53" s="4">
        <v>1024</v>
      </c>
      <c r="V53" s="4">
        <v>0</v>
      </c>
      <c r="W53" s="4">
        <v>0</v>
      </c>
      <c r="X53" s="4" t="s">
        <v>309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312</v>
      </c>
      <c r="F54" s="6">
        <v>44966</v>
      </c>
      <c r="G54" s="6">
        <v>44970</v>
      </c>
      <c r="H54" s="4">
        <v>1</v>
      </c>
      <c r="I54" s="4">
        <v>4</v>
      </c>
      <c r="J54" s="4">
        <v>4</v>
      </c>
      <c r="K54" s="4" t="s">
        <v>30</v>
      </c>
      <c r="L54" s="4">
        <v>1932</v>
      </c>
      <c r="M54" s="4">
        <v>1932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44965</v>
      </c>
      <c r="S54" s="6">
        <v>44973</v>
      </c>
      <c r="T54" s="4" t="s">
        <v>34</v>
      </c>
      <c r="U54" s="4">
        <v>1932</v>
      </c>
      <c r="V54" s="4">
        <v>0</v>
      </c>
      <c r="W54" s="4">
        <v>0</v>
      </c>
      <c r="X54" s="4" t="s">
        <v>314</v>
      </c>
      <c r="Y54" s="4" t="s">
        <v>315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44969</v>
      </c>
      <c r="G55" s="6">
        <v>44970</v>
      </c>
      <c r="H55" s="4">
        <v>2</v>
      </c>
      <c r="I55" s="4">
        <v>1</v>
      </c>
      <c r="J55" s="4">
        <v>2</v>
      </c>
      <c r="K55" s="4" t="s">
        <v>30</v>
      </c>
      <c r="L55" s="4">
        <v>1110</v>
      </c>
      <c r="M55" s="4">
        <v>1110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44965</v>
      </c>
      <c r="S55" s="6">
        <v>44973</v>
      </c>
      <c r="T55" s="4" t="s">
        <v>34</v>
      </c>
      <c r="U55" s="4">
        <v>1110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44968</v>
      </c>
      <c r="G56" s="6">
        <v>44970</v>
      </c>
      <c r="H56" s="4">
        <v>1</v>
      </c>
      <c r="I56" s="4">
        <v>2</v>
      </c>
      <c r="J56" s="4">
        <v>2</v>
      </c>
      <c r="K56" s="4" t="s">
        <v>30</v>
      </c>
      <c r="L56" s="4">
        <v>3132</v>
      </c>
      <c r="M56" s="4">
        <v>3132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44965</v>
      </c>
      <c r="S56" s="6">
        <v>44973</v>
      </c>
      <c r="T56" s="4" t="s">
        <v>34</v>
      </c>
      <c r="U56" s="4">
        <v>3132</v>
      </c>
      <c r="V56" s="4">
        <v>0</v>
      </c>
      <c r="W56" s="4">
        <v>0</v>
      </c>
      <c r="X56" s="4" t="s">
        <v>324</v>
      </c>
      <c r="Y56" s="4" t="s">
        <v>135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44966</v>
      </c>
      <c r="G57" s="6">
        <v>44970</v>
      </c>
      <c r="H57" s="4">
        <v>1</v>
      </c>
      <c r="I57" s="4">
        <v>4</v>
      </c>
      <c r="J57" s="4">
        <v>4</v>
      </c>
      <c r="K57" s="4" t="s">
        <v>30</v>
      </c>
      <c r="L57" s="4">
        <v>1644</v>
      </c>
      <c r="M57" s="4">
        <v>1644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44965</v>
      </c>
      <c r="S57" s="6">
        <v>44973</v>
      </c>
      <c r="T57" s="4" t="s">
        <v>34</v>
      </c>
      <c r="U57" s="4">
        <v>1644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229</v>
      </c>
      <c r="E58" s="4" t="s">
        <v>307</v>
      </c>
      <c r="F58" s="6">
        <v>44968</v>
      </c>
      <c r="G58" s="6">
        <v>44970</v>
      </c>
      <c r="H58" s="4">
        <v>1</v>
      </c>
      <c r="I58" s="4">
        <v>2</v>
      </c>
      <c r="J58" s="4">
        <v>2</v>
      </c>
      <c r="K58" s="4" t="s">
        <v>30</v>
      </c>
      <c r="L58" s="4">
        <v>506</v>
      </c>
      <c r="M58" s="4">
        <v>506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44966</v>
      </c>
      <c r="S58" s="6">
        <v>44973</v>
      </c>
      <c r="T58" s="4" t="s">
        <v>34</v>
      </c>
      <c r="U58" s="4">
        <v>506</v>
      </c>
      <c r="V58" s="4">
        <v>0</v>
      </c>
      <c r="W58" s="4">
        <v>0</v>
      </c>
      <c r="X58" s="4" t="s">
        <v>333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44967</v>
      </c>
      <c r="G59" s="6">
        <v>44970</v>
      </c>
      <c r="H59" s="4">
        <v>1</v>
      </c>
      <c r="I59" s="4">
        <v>3</v>
      </c>
      <c r="J59" s="4">
        <v>3</v>
      </c>
      <c r="K59" s="4" t="s">
        <v>30</v>
      </c>
      <c r="L59" s="4">
        <v>1542</v>
      </c>
      <c r="M59" s="4">
        <v>1542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44966</v>
      </c>
      <c r="S59" s="6">
        <v>44973</v>
      </c>
      <c r="T59" s="4" t="s">
        <v>34</v>
      </c>
      <c r="U59" s="4">
        <v>1542</v>
      </c>
      <c r="V59" s="4">
        <v>0</v>
      </c>
      <c r="W59" s="4">
        <v>0</v>
      </c>
      <c r="X59" s="4" t="s">
        <v>338</v>
      </c>
      <c r="Y59" s="4" t="s">
        <v>135</v>
      </c>
    </row>
    <row r="60" s="4" customFormat="1" spans="1:25">
      <c r="A60" s="4" t="s">
        <v>334</v>
      </c>
      <c r="B60" s="4" t="s">
        <v>26</v>
      </c>
      <c r="C60" s="4" t="s">
        <v>136</v>
      </c>
      <c r="D60" s="4" t="s">
        <v>335</v>
      </c>
      <c r="E60" s="4" t="s">
        <v>336</v>
      </c>
      <c r="F60" s="6">
        <v>44967</v>
      </c>
      <c r="G60" s="6">
        <v>44970</v>
      </c>
      <c r="H60" s="4">
        <v>1</v>
      </c>
      <c r="I60" s="4">
        <v>3</v>
      </c>
      <c r="J60" s="4">
        <v>3</v>
      </c>
      <c r="K60" s="4" t="s">
        <v>30</v>
      </c>
      <c r="L60" s="4">
        <v>-1542</v>
      </c>
      <c r="M60" s="4">
        <v>-1542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44966</v>
      </c>
      <c r="S60" s="6">
        <v>44973</v>
      </c>
      <c r="T60" s="4" t="s">
        <v>34</v>
      </c>
      <c r="U60" s="4">
        <v>-1542</v>
      </c>
      <c r="V60" s="4">
        <v>0</v>
      </c>
      <c r="W60" s="4">
        <v>0</v>
      </c>
      <c r="X60" s="4" t="s">
        <v>338</v>
      </c>
      <c r="Y60" s="4" t="s">
        <v>135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44967</v>
      </c>
      <c r="G61" s="6">
        <v>44970</v>
      </c>
      <c r="H61" s="4">
        <v>1</v>
      </c>
      <c r="I61" s="4">
        <v>3</v>
      </c>
      <c r="J61" s="4">
        <v>3</v>
      </c>
      <c r="K61" s="4" t="s">
        <v>30</v>
      </c>
      <c r="L61" s="4">
        <v>1542</v>
      </c>
      <c r="M61" s="4">
        <v>1542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44966</v>
      </c>
      <c r="S61" s="6">
        <v>44973</v>
      </c>
      <c r="T61" s="4" t="s">
        <v>34</v>
      </c>
      <c r="U61" s="4">
        <v>1542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345</v>
      </c>
      <c r="F62" s="6">
        <v>44968</v>
      </c>
      <c r="G62" s="6">
        <v>44970</v>
      </c>
      <c r="H62" s="4">
        <v>1</v>
      </c>
      <c r="I62" s="4">
        <v>2</v>
      </c>
      <c r="J62" s="4">
        <v>2</v>
      </c>
      <c r="K62" s="4" t="s">
        <v>30</v>
      </c>
      <c r="L62" s="4">
        <v>920</v>
      </c>
      <c r="M62" s="4">
        <v>920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44966</v>
      </c>
      <c r="S62" s="6">
        <v>44973</v>
      </c>
      <c r="T62" s="4" t="s">
        <v>34</v>
      </c>
      <c r="U62" s="4">
        <v>920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181</v>
      </c>
      <c r="E63" s="4" t="s">
        <v>350</v>
      </c>
      <c r="F63" s="6">
        <v>44968</v>
      </c>
      <c r="G63" s="6">
        <v>44970</v>
      </c>
      <c r="H63" s="4">
        <v>1</v>
      </c>
      <c r="I63" s="4">
        <v>2</v>
      </c>
      <c r="J63" s="4">
        <v>2</v>
      </c>
      <c r="K63" s="4" t="s">
        <v>30</v>
      </c>
      <c r="L63" s="4">
        <v>1820</v>
      </c>
      <c r="M63" s="4">
        <v>1820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44966</v>
      </c>
      <c r="S63" s="6">
        <v>44973</v>
      </c>
      <c r="T63" s="4" t="s">
        <v>34</v>
      </c>
      <c r="U63" s="4">
        <v>1820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44969</v>
      </c>
      <c r="G64" s="6">
        <v>44970</v>
      </c>
      <c r="H64" s="4">
        <v>1</v>
      </c>
      <c r="I64" s="4">
        <v>1</v>
      </c>
      <c r="J64" s="4">
        <v>1</v>
      </c>
      <c r="K64" s="4" t="s">
        <v>30</v>
      </c>
      <c r="L64" s="4">
        <v>1435</v>
      </c>
      <c r="M64" s="4">
        <v>1435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44966</v>
      </c>
      <c r="S64" s="6">
        <v>44973</v>
      </c>
      <c r="T64" s="4" t="s">
        <v>34</v>
      </c>
      <c r="U64" s="4">
        <v>1435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229</v>
      </c>
      <c r="E65" s="4" t="s">
        <v>361</v>
      </c>
      <c r="F65" s="6">
        <v>44968</v>
      </c>
      <c r="G65" s="6">
        <v>44970</v>
      </c>
      <c r="H65" s="4">
        <v>1</v>
      </c>
      <c r="I65" s="4">
        <v>2</v>
      </c>
      <c r="J65" s="4">
        <v>2</v>
      </c>
      <c r="K65" s="4" t="s">
        <v>30</v>
      </c>
      <c r="L65" s="4">
        <v>516</v>
      </c>
      <c r="M65" s="4">
        <v>516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44966</v>
      </c>
      <c r="S65" s="6">
        <v>44973</v>
      </c>
      <c r="T65" s="4" t="s">
        <v>34</v>
      </c>
      <c r="U65" s="4">
        <v>516</v>
      </c>
      <c r="V65" s="4">
        <v>0</v>
      </c>
      <c r="W65" s="4">
        <v>0</v>
      </c>
      <c r="X65" s="4" t="s">
        <v>363</v>
      </c>
      <c r="Y65" s="4" t="s">
        <v>233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44966</v>
      </c>
      <c r="G66" s="6">
        <v>44970</v>
      </c>
      <c r="H66" s="4">
        <v>1</v>
      </c>
      <c r="I66" s="4">
        <v>4</v>
      </c>
      <c r="J66" s="4">
        <v>4</v>
      </c>
      <c r="K66" s="4" t="s">
        <v>30</v>
      </c>
      <c r="L66" s="4">
        <v>5124</v>
      </c>
      <c r="M66" s="4">
        <v>5124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44966</v>
      </c>
      <c r="S66" s="6">
        <v>44973</v>
      </c>
      <c r="T66" s="4" t="s">
        <v>34</v>
      </c>
      <c r="U66" s="4">
        <v>5124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320</v>
      </c>
      <c r="B67" s="4" t="s">
        <v>26</v>
      </c>
      <c r="C67" s="4" t="s">
        <v>136</v>
      </c>
      <c r="D67" s="4" t="s">
        <v>321</v>
      </c>
      <c r="E67" s="4" t="s">
        <v>322</v>
      </c>
      <c r="F67" s="6">
        <v>44968</v>
      </c>
      <c r="G67" s="6">
        <v>44970</v>
      </c>
      <c r="H67" s="4">
        <v>1</v>
      </c>
      <c r="I67" s="4">
        <v>2</v>
      </c>
      <c r="J67" s="4">
        <v>2</v>
      </c>
      <c r="K67" s="4" t="s">
        <v>30</v>
      </c>
      <c r="L67" s="4">
        <v>-3132</v>
      </c>
      <c r="M67" s="4">
        <v>-3132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44965</v>
      </c>
      <c r="S67" s="6">
        <v>44973</v>
      </c>
      <c r="T67" s="4" t="s">
        <v>34</v>
      </c>
      <c r="U67" s="4">
        <v>-3132</v>
      </c>
      <c r="V67" s="4">
        <v>0</v>
      </c>
      <c r="W67" s="4">
        <v>0</v>
      </c>
      <c r="X67" s="4" t="s">
        <v>324</v>
      </c>
      <c r="Y67" s="4" t="s">
        <v>135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372</v>
      </c>
      <c r="F68" s="6">
        <v>44967</v>
      </c>
      <c r="G68" s="6">
        <v>44970</v>
      </c>
      <c r="H68" s="4">
        <v>1</v>
      </c>
      <c r="I68" s="4">
        <v>3</v>
      </c>
      <c r="J68" s="4">
        <v>3</v>
      </c>
      <c r="K68" s="4" t="s">
        <v>30</v>
      </c>
      <c r="L68" s="4">
        <v>1080</v>
      </c>
      <c r="M68" s="4">
        <v>1080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44966</v>
      </c>
      <c r="S68" s="6">
        <v>44973</v>
      </c>
      <c r="T68" s="4" t="s">
        <v>34</v>
      </c>
      <c r="U68" s="4">
        <v>1080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44967</v>
      </c>
      <c r="G69" s="6">
        <v>44970</v>
      </c>
      <c r="H69" s="4">
        <v>1</v>
      </c>
      <c r="I69" s="4">
        <v>3</v>
      </c>
      <c r="J69" s="4">
        <v>3</v>
      </c>
      <c r="K69" s="4" t="s">
        <v>30</v>
      </c>
      <c r="L69" s="4">
        <v>996</v>
      </c>
      <c r="M69" s="4">
        <v>996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44966</v>
      </c>
      <c r="S69" s="6">
        <v>44973</v>
      </c>
      <c r="T69" s="4" t="s">
        <v>34</v>
      </c>
      <c r="U69" s="4">
        <v>996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181</v>
      </c>
      <c r="E70" s="4" t="s">
        <v>182</v>
      </c>
      <c r="F70" s="6">
        <v>44968</v>
      </c>
      <c r="G70" s="6">
        <v>44970</v>
      </c>
      <c r="H70" s="4">
        <v>1</v>
      </c>
      <c r="I70" s="4">
        <v>2</v>
      </c>
      <c r="J70" s="4">
        <v>2</v>
      </c>
      <c r="K70" s="4" t="s">
        <v>30</v>
      </c>
      <c r="L70" s="4">
        <v>1820</v>
      </c>
      <c r="M70" s="4">
        <v>1820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44966</v>
      </c>
      <c r="S70" s="6">
        <v>44973</v>
      </c>
      <c r="T70" s="4" t="s">
        <v>34</v>
      </c>
      <c r="U70" s="4">
        <v>1820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44969</v>
      </c>
      <c r="G71" s="6">
        <v>44970</v>
      </c>
      <c r="H71" s="4">
        <v>1</v>
      </c>
      <c r="I71" s="4">
        <v>1</v>
      </c>
      <c r="J71" s="4">
        <v>1</v>
      </c>
      <c r="K71" s="4" t="s">
        <v>30</v>
      </c>
      <c r="L71" s="4">
        <v>999</v>
      </c>
      <c r="M71" s="4">
        <v>999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44967</v>
      </c>
      <c r="S71" s="6">
        <v>44973</v>
      </c>
      <c r="T71" s="4" t="s">
        <v>34</v>
      </c>
      <c r="U71" s="4">
        <v>999</v>
      </c>
      <c r="V71" s="4">
        <v>0</v>
      </c>
      <c r="W71" s="4">
        <v>0</v>
      </c>
      <c r="X71" s="4" t="s">
        <v>390</v>
      </c>
      <c r="Y71" s="4" t="s">
        <v>135</v>
      </c>
    </row>
    <row r="72" s="4" customFormat="1" spans="1:25">
      <c r="A72" s="4" t="s">
        <v>391</v>
      </c>
      <c r="B72" s="4" t="s">
        <v>26</v>
      </c>
      <c r="C72" s="4" t="s">
        <v>27</v>
      </c>
      <c r="D72" s="4" t="s">
        <v>387</v>
      </c>
      <c r="E72" s="4" t="s">
        <v>388</v>
      </c>
      <c r="F72" s="6">
        <v>44969</v>
      </c>
      <c r="G72" s="6">
        <v>44970</v>
      </c>
      <c r="H72" s="4">
        <v>1</v>
      </c>
      <c r="I72" s="4">
        <v>1</v>
      </c>
      <c r="J72" s="4">
        <v>1</v>
      </c>
      <c r="K72" s="4" t="s">
        <v>30</v>
      </c>
      <c r="L72" s="4">
        <v>999</v>
      </c>
      <c r="M72" s="4">
        <v>999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44967</v>
      </c>
      <c r="S72" s="6">
        <v>44973</v>
      </c>
      <c r="T72" s="4" t="s">
        <v>34</v>
      </c>
      <c r="U72" s="4">
        <v>999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387</v>
      </c>
      <c r="E73" s="4" t="s">
        <v>388</v>
      </c>
      <c r="F73" s="6">
        <v>44969</v>
      </c>
      <c r="G73" s="6">
        <v>44970</v>
      </c>
      <c r="H73" s="4">
        <v>2</v>
      </c>
      <c r="I73" s="4">
        <v>1</v>
      </c>
      <c r="J73" s="4">
        <v>2</v>
      </c>
      <c r="K73" s="4" t="s">
        <v>30</v>
      </c>
      <c r="L73" s="4">
        <v>2444</v>
      </c>
      <c r="M73" s="4">
        <v>2444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44967</v>
      </c>
      <c r="S73" s="6">
        <v>44973</v>
      </c>
      <c r="T73" s="4" t="s">
        <v>34</v>
      </c>
      <c r="U73" s="4">
        <v>2444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44968</v>
      </c>
      <c r="G74" s="6">
        <v>44970</v>
      </c>
      <c r="H74" s="4">
        <v>2</v>
      </c>
      <c r="I74" s="4">
        <v>2</v>
      </c>
      <c r="J74" s="4">
        <v>4</v>
      </c>
      <c r="K74" s="4" t="s">
        <v>30</v>
      </c>
      <c r="L74" s="4">
        <v>6400</v>
      </c>
      <c r="M74" s="4">
        <v>6400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44967</v>
      </c>
      <c r="S74" s="6">
        <v>44973</v>
      </c>
      <c r="T74" s="4" t="s">
        <v>34</v>
      </c>
      <c r="U74" s="4">
        <v>6400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44969</v>
      </c>
      <c r="G75" s="6">
        <v>44970</v>
      </c>
      <c r="H75" s="4">
        <v>1</v>
      </c>
      <c r="I75" s="4">
        <v>1</v>
      </c>
      <c r="J75" s="4">
        <v>1</v>
      </c>
      <c r="K75" s="4" t="s">
        <v>30</v>
      </c>
      <c r="L75" s="4">
        <v>1010</v>
      </c>
      <c r="M75" s="4">
        <v>1010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44967</v>
      </c>
      <c r="S75" s="6">
        <v>44973</v>
      </c>
      <c r="T75" s="4" t="s">
        <v>34</v>
      </c>
      <c r="U75" s="4">
        <v>1010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229</v>
      </c>
      <c r="E76" s="4" t="s">
        <v>361</v>
      </c>
      <c r="F76" s="6">
        <v>44969</v>
      </c>
      <c r="G76" s="6">
        <v>44970</v>
      </c>
      <c r="H76" s="4">
        <v>1</v>
      </c>
      <c r="I76" s="4">
        <v>1</v>
      </c>
      <c r="J76" s="4">
        <v>1</v>
      </c>
      <c r="K76" s="4" t="s">
        <v>30</v>
      </c>
      <c r="L76" s="4">
        <v>253</v>
      </c>
      <c r="M76" s="4">
        <v>253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44968</v>
      </c>
      <c r="S76" s="6">
        <v>44973</v>
      </c>
      <c r="T76" s="4" t="s">
        <v>34</v>
      </c>
      <c r="U76" s="4">
        <v>253</v>
      </c>
      <c r="V76" s="4">
        <v>0</v>
      </c>
      <c r="W76" s="4">
        <v>0</v>
      </c>
      <c r="X76" s="4" t="s">
        <v>412</v>
      </c>
      <c r="Y76" s="4" t="s">
        <v>233</v>
      </c>
    </row>
    <row r="77" s="4" customFormat="1" spans="1:25">
      <c r="A77" s="4" t="s">
        <v>386</v>
      </c>
      <c r="B77" s="4" t="s">
        <v>26</v>
      </c>
      <c r="C77" s="4" t="s">
        <v>136</v>
      </c>
      <c r="D77" s="4" t="s">
        <v>387</v>
      </c>
      <c r="E77" s="4" t="s">
        <v>388</v>
      </c>
      <c r="F77" s="6">
        <v>44969</v>
      </c>
      <c r="G77" s="6">
        <v>44970</v>
      </c>
      <c r="H77" s="4">
        <v>1</v>
      </c>
      <c r="I77" s="4">
        <v>1</v>
      </c>
      <c r="J77" s="4">
        <v>1</v>
      </c>
      <c r="K77" s="4" t="s">
        <v>30</v>
      </c>
      <c r="L77" s="4">
        <v>-999</v>
      </c>
      <c r="M77" s="4">
        <v>-999</v>
      </c>
      <c r="N77" s="4" t="s">
        <v>389</v>
      </c>
      <c r="O77" s="4" t="s">
        <v>32</v>
      </c>
      <c r="P77" s="4" t="s">
        <v>33</v>
      </c>
      <c r="Q77" s="4">
        <v>0</v>
      </c>
      <c r="R77" s="7">
        <v>44967</v>
      </c>
      <c r="S77" s="6">
        <v>44973</v>
      </c>
      <c r="T77" s="4" t="s">
        <v>34</v>
      </c>
      <c r="U77" s="4">
        <v>-999</v>
      </c>
      <c r="V77" s="4">
        <v>0</v>
      </c>
      <c r="W77" s="4">
        <v>0</v>
      </c>
      <c r="X77" s="4" t="s">
        <v>390</v>
      </c>
      <c r="Y77" s="4" t="s">
        <v>135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44969</v>
      </c>
      <c r="G78" s="6">
        <v>44970</v>
      </c>
      <c r="H78" s="4">
        <v>1</v>
      </c>
      <c r="I78" s="4">
        <v>1</v>
      </c>
      <c r="J78" s="4">
        <v>1</v>
      </c>
      <c r="K78" s="4" t="s">
        <v>30</v>
      </c>
      <c r="L78" s="4">
        <v>810</v>
      </c>
      <c r="M78" s="4">
        <v>810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44968</v>
      </c>
      <c r="S78" s="6">
        <v>44973</v>
      </c>
      <c r="T78" s="4" t="s">
        <v>34</v>
      </c>
      <c r="U78" s="4">
        <v>810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365</v>
      </c>
      <c r="E79" s="4" t="s">
        <v>420</v>
      </c>
      <c r="F79" s="6">
        <v>44968</v>
      </c>
      <c r="G79" s="6">
        <v>44970</v>
      </c>
      <c r="H79" s="4">
        <v>1</v>
      </c>
      <c r="I79" s="4">
        <v>2</v>
      </c>
      <c r="J79" s="4">
        <v>2</v>
      </c>
      <c r="K79" s="4" t="s">
        <v>30</v>
      </c>
      <c r="L79" s="4">
        <v>3230</v>
      </c>
      <c r="M79" s="4">
        <v>3230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44968</v>
      </c>
      <c r="S79" s="6">
        <v>44973</v>
      </c>
      <c r="T79" s="4" t="s">
        <v>34</v>
      </c>
      <c r="U79" s="4">
        <v>3230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57</v>
      </c>
      <c r="F80" s="6">
        <v>44969</v>
      </c>
      <c r="G80" s="6">
        <v>44970</v>
      </c>
      <c r="H80" s="4">
        <v>2</v>
      </c>
      <c r="I80" s="4">
        <v>1</v>
      </c>
      <c r="J80" s="4">
        <v>2</v>
      </c>
      <c r="K80" s="4" t="s">
        <v>30</v>
      </c>
      <c r="L80" s="4">
        <v>356</v>
      </c>
      <c r="M80" s="4">
        <v>356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44968</v>
      </c>
      <c r="S80" s="6">
        <v>44973</v>
      </c>
      <c r="T80" s="4" t="s">
        <v>34</v>
      </c>
      <c r="U80" s="4">
        <v>356</v>
      </c>
      <c r="V80" s="4">
        <v>0</v>
      </c>
      <c r="W80" s="4">
        <v>0</v>
      </c>
      <c r="X80" s="4" t="s">
        <v>427</v>
      </c>
      <c r="Y80" s="4" t="s">
        <v>233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109</v>
      </c>
      <c r="F81" s="6">
        <v>44969</v>
      </c>
      <c r="G81" s="6">
        <v>44970</v>
      </c>
      <c r="H81" s="4">
        <v>1</v>
      </c>
      <c r="I81" s="4">
        <v>1</v>
      </c>
      <c r="J81" s="4">
        <v>1</v>
      </c>
      <c r="K81" s="4" t="s">
        <v>30</v>
      </c>
      <c r="L81" s="4">
        <v>220</v>
      </c>
      <c r="M81" s="4">
        <v>220</v>
      </c>
      <c r="N81" s="4" t="s">
        <v>430</v>
      </c>
      <c r="O81" s="4" t="s">
        <v>32</v>
      </c>
      <c r="P81" s="4" t="s">
        <v>33</v>
      </c>
      <c r="Q81" s="4">
        <v>0</v>
      </c>
      <c r="R81" s="7">
        <v>44968</v>
      </c>
      <c r="S81" s="6">
        <v>44973</v>
      </c>
      <c r="T81" s="4" t="s">
        <v>34</v>
      </c>
      <c r="U81" s="4">
        <v>220</v>
      </c>
      <c r="V81" s="4">
        <v>0</v>
      </c>
      <c r="W81" s="4">
        <v>0</v>
      </c>
      <c r="X81" s="4" t="s">
        <v>431</v>
      </c>
      <c r="Y81" s="4" t="s">
        <v>432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371</v>
      </c>
      <c r="E82" s="4" t="s">
        <v>434</v>
      </c>
      <c r="F82" s="6">
        <v>44969</v>
      </c>
      <c r="G82" s="6">
        <v>44970</v>
      </c>
      <c r="H82" s="4">
        <v>1</v>
      </c>
      <c r="I82" s="4">
        <v>1</v>
      </c>
      <c r="J82" s="4">
        <v>1</v>
      </c>
      <c r="K82" s="4" t="s">
        <v>30</v>
      </c>
      <c r="L82" s="4">
        <v>317</v>
      </c>
      <c r="M82" s="4">
        <v>317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44968</v>
      </c>
      <c r="S82" s="6">
        <v>44973</v>
      </c>
      <c r="T82" s="4" t="s">
        <v>34</v>
      </c>
      <c r="U82" s="4">
        <v>317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229</v>
      </c>
      <c r="E83" s="4" t="s">
        <v>307</v>
      </c>
      <c r="F83" s="6">
        <v>44969</v>
      </c>
      <c r="G83" s="6">
        <v>44970</v>
      </c>
      <c r="H83" s="4">
        <v>1</v>
      </c>
      <c r="I83" s="4">
        <v>1</v>
      </c>
      <c r="J83" s="4">
        <v>1</v>
      </c>
      <c r="K83" s="4" t="s">
        <v>30</v>
      </c>
      <c r="L83" s="4">
        <v>253</v>
      </c>
      <c r="M83" s="4">
        <v>253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44969</v>
      </c>
      <c r="S83" s="6">
        <v>44973</v>
      </c>
      <c r="T83" s="4" t="s">
        <v>34</v>
      </c>
      <c r="U83" s="4">
        <v>253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414</v>
      </c>
      <c r="E84" s="4" t="s">
        <v>415</v>
      </c>
      <c r="F84" s="6">
        <v>44969</v>
      </c>
      <c r="G84" s="6">
        <v>44970</v>
      </c>
      <c r="H84" s="4">
        <v>1</v>
      </c>
      <c r="I84" s="4">
        <v>1</v>
      </c>
      <c r="J84" s="4">
        <v>1</v>
      </c>
      <c r="K84" s="4" t="s">
        <v>30</v>
      </c>
      <c r="L84" s="4">
        <v>810</v>
      </c>
      <c r="M84" s="4">
        <v>810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44969</v>
      </c>
      <c r="S84" s="6">
        <v>44973</v>
      </c>
      <c r="T84" s="4" t="s">
        <v>34</v>
      </c>
      <c r="U84" s="4">
        <v>810</v>
      </c>
      <c r="V84" s="4">
        <v>0</v>
      </c>
      <c r="W84" s="4">
        <v>0</v>
      </c>
      <c r="X84" s="4" t="s">
        <v>444</v>
      </c>
      <c r="Y84" s="4" t="s">
        <v>445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414</v>
      </c>
      <c r="E85" s="4" t="s">
        <v>415</v>
      </c>
      <c r="F85" s="6">
        <v>44969</v>
      </c>
      <c r="G85" s="6">
        <v>44970</v>
      </c>
      <c r="H85" s="4">
        <v>1</v>
      </c>
      <c r="I85" s="4">
        <v>1</v>
      </c>
      <c r="J85" s="4">
        <v>1</v>
      </c>
      <c r="K85" s="4" t="s">
        <v>30</v>
      </c>
      <c r="L85" s="4">
        <v>810</v>
      </c>
      <c r="M85" s="4">
        <v>810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44969</v>
      </c>
      <c r="S85" s="6">
        <v>44973</v>
      </c>
      <c r="T85" s="4" t="s">
        <v>34</v>
      </c>
      <c r="U85" s="4">
        <v>810</v>
      </c>
      <c r="V85" s="4">
        <v>0</v>
      </c>
      <c r="W85" s="4">
        <v>0</v>
      </c>
      <c r="X85" s="4" t="s">
        <v>448</v>
      </c>
      <c r="Y85" s="4" t="s">
        <v>449</v>
      </c>
    </row>
    <row r="86" s="4" customFormat="1" spans="1:25">
      <c r="A86" s="4" t="s">
        <v>450</v>
      </c>
      <c r="B86" s="4" t="s">
        <v>26</v>
      </c>
      <c r="C86" s="4" t="s">
        <v>27</v>
      </c>
      <c r="D86" s="4" t="s">
        <v>229</v>
      </c>
      <c r="E86" s="4" t="s">
        <v>307</v>
      </c>
      <c r="F86" s="6">
        <v>44969</v>
      </c>
      <c r="G86" s="6">
        <v>44970</v>
      </c>
      <c r="H86" s="4">
        <v>1</v>
      </c>
      <c r="I86" s="4">
        <v>1</v>
      </c>
      <c r="J86" s="4">
        <v>1</v>
      </c>
      <c r="K86" s="4" t="s">
        <v>30</v>
      </c>
      <c r="L86" s="4">
        <v>253</v>
      </c>
      <c r="M86" s="4">
        <v>253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44969</v>
      </c>
      <c r="S86" s="6">
        <v>44973</v>
      </c>
      <c r="T86" s="4" t="s">
        <v>34</v>
      </c>
      <c r="U86" s="4">
        <v>253</v>
      </c>
      <c r="V86" s="4">
        <v>0</v>
      </c>
      <c r="W86" s="4">
        <v>0</v>
      </c>
      <c r="X86" s="4" t="s">
        <v>452</v>
      </c>
      <c r="Y86" s="4" t="s">
        <v>233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44969</v>
      </c>
      <c r="G87" s="6">
        <v>44970</v>
      </c>
      <c r="H87" s="4">
        <v>1</v>
      </c>
      <c r="I87" s="4">
        <v>1</v>
      </c>
      <c r="J87" s="4">
        <v>1</v>
      </c>
      <c r="K87" s="4" t="s">
        <v>30</v>
      </c>
      <c r="L87" s="4">
        <v>458</v>
      </c>
      <c r="M87" s="4">
        <v>458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44969</v>
      </c>
      <c r="S87" s="6">
        <v>44973</v>
      </c>
      <c r="T87" s="4" t="s">
        <v>34</v>
      </c>
      <c r="U87" s="4">
        <v>458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454</v>
      </c>
      <c r="E88" s="4" t="s">
        <v>57</v>
      </c>
      <c r="F88" s="6">
        <v>44969</v>
      </c>
      <c r="G88" s="6">
        <v>44970</v>
      </c>
      <c r="H88" s="4">
        <v>1</v>
      </c>
      <c r="I88" s="4">
        <v>1</v>
      </c>
      <c r="J88" s="4">
        <v>1</v>
      </c>
      <c r="K88" s="4" t="s">
        <v>30</v>
      </c>
      <c r="L88" s="4">
        <v>484</v>
      </c>
      <c r="M88" s="4">
        <v>484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44969</v>
      </c>
      <c r="S88" s="6">
        <v>44973</v>
      </c>
      <c r="T88" s="4" t="s">
        <v>34</v>
      </c>
      <c r="U88" s="4">
        <v>484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69</v>
      </c>
      <c r="F89" s="6">
        <v>44969</v>
      </c>
      <c r="G89" s="6">
        <v>44970</v>
      </c>
      <c r="H89" s="4">
        <v>1</v>
      </c>
      <c r="I89" s="4">
        <v>1</v>
      </c>
      <c r="J89" s="4">
        <v>1</v>
      </c>
      <c r="K89" s="4" t="s">
        <v>30</v>
      </c>
      <c r="L89" s="4">
        <v>338</v>
      </c>
      <c r="M89" s="4">
        <v>338</v>
      </c>
      <c r="N89" s="4" t="s">
        <v>465</v>
      </c>
      <c r="O89" s="4" t="s">
        <v>32</v>
      </c>
      <c r="P89" s="4" t="s">
        <v>33</v>
      </c>
      <c r="Q89" s="4">
        <v>0</v>
      </c>
      <c r="R89" s="7">
        <v>44969</v>
      </c>
      <c r="S89" s="6">
        <v>44973</v>
      </c>
      <c r="T89" s="4" t="s">
        <v>34</v>
      </c>
      <c r="U89" s="4">
        <v>338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44969</v>
      </c>
      <c r="G90" s="6">
        <v>44970</v>
      </c>
      <c r="H90" s="4">
        <v>1</v>
      </c>
      <c r="I90" s="4">
        <v>1</v>
      </c>
      <c r="J90" s="4">
        <v>1</v>
      </c>
      <c r="K90" s="4" t="s">
        <v>30</v>
      </c>
      <c r="L90" s="4">
        <v>394</v>
      </c>
      <c r="M90" s="4">
        <v>394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44969</v>
      </c>
      <c r="S90" s="6">
        <v>44973</v>
      </c>
      <c r="T90" s="4" t="s">
        <v>34</v>
      </c>
      <c r="U90" s="4">
        <v>394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476</v>
      </c>
      <c r="F91" s="6">
        <v>44969</v>
      </c>
      <c r="G91" s="6">
        <v>44970</v>
      </c>
      <c r="H91" s="4">
        <v>1</v>
      </c>
      <c r="I91" s="4">
        <v>1</v>
      </c>
      <c r="J91" s="4">
        <v>1</v>
      </c>
      <c r="K91" s="4" t="s">
        <v>30</v>
      </c>
      <c r="L91" s="4">
        <v>696</v>
      </c>
      <c r="M91" s="4">
        <v>696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44969</v>
      </c>
      <c r="S91" s="6">
        <v>44973</v>
      </c>
      <c r="T91" s="4" t="s">
        <v>34</v>
      </c>
      <c r="U91" s="4">
        <v>696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414</v>
      </c>
      <c r="E92" s="4" t="s">
        <v>415</v>
      </c>
      <c r="F92" s="6">
        <v>44969</v>
      </c>
      <c r="G92" s="6">
        <v>44970</v>
      </c>
      <c r="H92" s="4">
        <v>2</v>
      </c>
      <c r="I92" s="4">
        <v>1</v>
      </c>
      <c r="J92" s="4">
        <v>2</v>
      </c>
      <c r="K92" s="4" t="s">
        <v>30</v>
      </c>
      <c r="L92" s="4">
        <v>1620</v>
      </c>
      <c r="M92" s="4">
        <v>1620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44969</v>
      </c>
      <c r="S92" s="6">
        <v>44973</v>
      </c>
      <c r="T92" s="4" t="s">
        <v>34</v>
      </c>
      <c r="U92" s="4">
        <v>1620</v>
      </c>
      <c r="V92" s="4">
        <v>0</v>
      </c>
      <c r="W92" s="4">
        <v>0</v>
      </c>
      <c r="X92" s="4" t="s">
        <v>482</v>
      </c>
      <c r="Y92" s="4" t="s">
        <v>483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5"/>
  <sheetViews>
    <sheetView tabSelected="1" topLeftCell="A81" workbookViewId="0">
      <selection activeCell="A92" sqref="A92:D95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484</v>
      </c>
    </row>
    <row r="2" s="4" customFormat="1" spans="1:9">
      <c r="A2" s="5">
        <v>21485172742</v>
      </c>
      <c r="B2" s="6">
        <v>44967</v>
      </c>
      <c r="C2" s="6">
        <v>44970</v>
      </c>
      <c r="D2" s="4">
        <v>15000</v>
      </c>
      <c r="E2" s="4" t="str">
        <f>VLOOKUP(A2,HOP!A:L,12,0)</f>
        <v>15000.00</v>
      </c>
      <c r="F2" s="4" t="str">
        <f>VLOOKUP(A2,HOP!A:C,3,0)</f>
        <v>2747287</v>
      </c>
      <c r="G2" s="4">
        <f>D2-E2</f>
        <v>0</v>
      </c>
      <c r="H2" s="4" t="str">
        <f>$H$1&amp;F2</f>
        <v>，2747287</v>
      </c>
      <c r="I2" s="4" t="str">
        <f>VLOOKUP(A2,HOP!A:U,21,0)</f>
        <v>直采</v>
      </c>
    </row>
    <row r="3" s="4" customFormat="1" spans="1:9">
      <c r="A3" s="5">
        <v>21830309653</v>
      </c>
      <c r="B3" s="6">
        <v>44964</v>
      </c>
      <c r="C3" s="6">
        <v>44970</v>
      </c>
      <c r="D3" s="4">
        <v>4344</v>
      </c>
      <c r="E3" s="4" t="str">
        <f>VLOOKUP(A3,HOP!A:L,12,0)</f>
        <v>4344.00</v>
      </c>
      <c r="F3" s="4" t="str">
        <f>VLOOKUP(A3,HOP!A:C,3,0)</f>
        <v>2816394</v>
      </c>
      <c r="G3" s="4">
        <f t="shared" ref="G3:G34" si="0">D3-E3</f>
        <v>0</v>
      </c>
      <c r="H3" s="4" t="str">
        <f t="shared" ref="H3:H34" si="1">$H$1&amp;F3</f>
        <v>，2816394</v>
      </c>
      <c r="I3" s="4" t="str">
        <f>VLOOKUP(A3,HOP!A:U,21,0)</f>
        <v>直采</v>
      </c>
    </row>
    <row r="4" s="4" customFormat="1" spans="1:9">
      <c r="A4" s="5">
        <v>21854729811</v>
      </c>
      <c r="B4" s="6">
        <v>44968</v>
      </c>
      <c r="C4" s="6">
        <v>44970</v>
      </c>
      <c r="D4" s="4">
        <v>1630</v>
      </c>
      <c r="E4" s="4" t="str">
        <f>VLOOKUP(A4,HOP!A:L,12,0)</f>
        <v>1630.00</v>
      </c>
      <c r="F4" s="4" t="str">
        <f>VLOOKUP(A4,HOP!A:C,3,0)</f>
        <v>2847936</v>
      </c>
      <c r="G4" s="4">
        <f t="shared" si="0"/>
        <v>0</v>
      </c>
      <c r="H4" s="4" t="str">
        <f t="shared" si="1"/>
        <v>，2847936</v>
      </c>
      <c r="I4" s="4" t="str">
        <f>VLOOKUP(A4,HOP!A:U,21,0)</f>
        <v>直采</v>
      </c>
    </row>
    <row r="5" s="4" customFormat="1" spans="1:9">
      <c r="A5" s="5">
        <v>21906834270</v>
      </c>
      <c r="B5" s="6">
        <v>44967</v>
      </c>
      <c r="C5" s="6">
        <v>44970</v>
      </c>
      <c r="D5" s="4">
        <v>3954</v>
      </c>
      <c r="E5" s="4" t="str">
        <f>VLOOKUP(A5,HOP!A:L,12,0)</f>
        <v>3954.00</v>
      </c>
      <c r="F5" s="4" t="str">
        <f>VLOOKUP(A5,HOP!A:C,3,0)</f>
        <v>2870206</v>
      </c>
      <c r="G5" s="4">
        <f t="shared" si="0"/>
        <v>0</v>
      </c>
      <c r="H5" s="4" t="str">
        <f t="shared" si="1"/>
        <v>，2870206</v>
      </c>
      <c r="I5" s="4" t="str">
        <f>VLOOKUP(A5,HOP!A:U,21,0)</f>
        <v>直采</v>
      </c>
    </row>
    <row r="6" s="4" customFormat="1" spans="1:9">
      <c r="A6" s="5">
        <v>999221982467425</v>
      </c>
      <c r="B6" s="6">
        <v>44968</v>
      </c>
      <c r="C6" s="6">
        <v>44970</v>
      </c>
      <c r="D6" s="4">
        <v>1360</v>
      </c>
      <c r="E6" s="4" t="str">
        <f>VLOOKUP(A6,HOP!A:L,12,0)</f>
        <v>1360.00</v>
      </c>
      <c r="F6" s="4" t="str">
        <f>VLOOKUP(A6,HOP!A:C,3,0)</f>
        <v>2894387</v>
      </c>
      <c r="G6" s="4">
        <f t="shared" si="0"/>
        <v>0</v>
      </c>
      <c r="H6" s="4" t="str">
        <f t="shared" si="1"/>
        <v>，2894387</v>
      </c>
      <c r="I6" s="4" t="str">
        <f>VLOOKUP(A6,HOP!A:U,21,0)</f>
        <v>直采</v>
      </c>
    </row>
    <row r="7" s="4" customFormat="1" spans="1:9">
      <c r="A7" s="5">
        <v>21985564130</v>
      </c>
      <c r="B7" s="6">
        <v>44967</v>
      </c>
      <c r="C7" s="6">
        <v>44970</v>
      </c>
      <c r="D7" s="4">
        <v>6600</v>
      </c>
      <c r="E7" s="4" t="str">
        <f>VLOOKUP(A7,HOP!A:L,12,0)</f>
        <v>6600.00</v>
      </c>
      <c r="F7" s="4" t="str">
        <f>VLOOKUP(A7,HOP!A:C,3,0)</f>
        <v>2895375</v>
      </c>
      <c r="G7" s="4">
        <f t="shared" si="0"/>
        <v>0</v>
      </c>
      <c r="H7" s="4" t="str">
        <f t="shared" si="1"/>
        <v>，2895375</v>
      </c>
      <c r="I7" s="4" t="str">
        <f>VLOOKUP(A7,HOP!A:U,21,0)</f>
        <v>直采</v>
      </c>
    </row>
    <row r="8" s="4" customFormat="1" spans="1:9">
      <c r="A8" s="5">
        <v>999222007747522</v>
      </c>
      <c r="B8" s="6">
        <v>44968</v>
      </c>
      <c r="C8" s="6">
        <v>44970</v>
      </c>
      <c r="D8" s="4">
        <v>714</v>
      </c>
      <c r="E8" s="4" t="str">
        <f>VLOOKUP(A8,HOP!A:L,12,0)</f>
        <v>714.00</v>
      </c>
      <c r="F8" s="4" t="str">
        <f>VLOOKUP(A8,HOP!A:C,3,0)</f>
        <v>2902346</v>
      </c>
      <c r="G8" s="4">
        <f t="shared" si="0"/>
        <v>0</v>
      </c>
      <c r="H8" s="4" t="str">
        <f t="shared" si="1"/>
        <v>，2902346</v>
      </c>
      <c r="I8" s="4" t="str">
        <f>VLOOKUP(A8,HOP!A:U,21,0)</f>
        <v>直采</v>
      </c>
    </row>
    <row r="9" s="4" customFormat="1" spans="1:9">
      <c r="A9" s="5">
        <v>999222011738118</v>
      </c>
      <c r="B9" s="6">
        <v>44969</v>
      </c>
      <c r="C9" s="6">
        <v>44970</v>
      </c>
      <c r="D9" s="4">
        <v>1444</v>
      </c>
      <c r="E9" s="4" t="str">
        <f>VLOOKUP(A9,HOP!A:L,12,0)</f>
        <v>1444.00</v>
      </c>
      <c r="F9" s="4" t="str">
        <f>VLOOKUP(A9,HOP!A:C,3,0)</f>
        <v>2904092</v>
      </c>
      <c r="G9" s="4">
        <f t="shared" si="0"/>
        <v>0</v>
      </c>
      <c r="H9" s="4" t="str">
        <f t="shared" si="1"/>
        <v>，2904092</v>
      </c>
      <c r="I9" s="4" t="str">
        <f>VLOOKUP(A9,HOP!A:U,21,0)</f>
        <v>直采</v>
      </c>
    </row>
    <row r="10" s="4" customFormat="1" spans="1:9">
      <c r="A10" s="5">
        <v>999222014817647</v>
      </c>
      <c r="B10" s="6">
        <v>44967</v>
      </c>
      <c r="C10" s="6">
        <v>44970</v>
      </c>
      <c r="D10" s="4">
        <v>774</v>
      </c>
      <c r="E10" s="4" t="str">
        <f>VLOOKUP(A10,HOP!A:L,12,0)</f>
        <v>774.00</v>
      </c>
      <c r="F10" s="4" t="str">
        <f>VLOOKUP(A10,HOP!A:C,3,0)</f>
        <v>2904715</v>
      </c>
      <c r="G10" s="4">
        <f t="shared" si="0"/>
        <v>0</v>
      </c>
      <c r="H10" s="4" t="str">
        <f t="shared" si="1"/>
        <v>，2904715</v>
      </c>
      <c r="I10" s="4" t="str">
        <f>VLOOKUP(A10,HOP!A:U,21,0)</f>
        <v>直采</v>
      </c>
    </row>
    <row r="11" s="4" customFormat="1" spans="1:9">
      <c r="A11" s="5">
        <v>999222023269003</v>
      </c>
      <c r="B11" s="6">
        <v>44964</v>
      </c>
      <c r="C11" s="6">
        <v>44970</v>
      </c>
      <c r="D11" s="4">
        <v>1680</v>
      </c>
      <c r="E11" s="4" t="str">
        <f>VLOOKUP(A11,HOP!A:L,12,0)</f>
        <v>1680.00</v>
      </c>
      <c r="F11" s="4" t="str">
        <f>VLOOKUP(A11,HOP!A:C,3,0)</f>
        <v>2907306</v>
      </c>
      <c r="G11" s="4">
        <f t="shared" si="0"/>
        <v>0</v>
      </c>
      <c r="H11" s="4" t="str">
        <f t="shared" si="1"/>
        <v>，2907306</v>
      </c>
      <c r="I11" s="4" t="str">
        <f>VLOOKUP(A11,HOP!A:U,21,0)</f>
        <v>直采</v>
      </c>
    </row>
    <row r="12" s="4" customFormat="1" spans="1:9">
      <c r="A12" s="5">
        <v>999222108607713</v>
      </c>
      <c r="B12" s="6">
        <v>44969</v>
      </c>
      <c r="C12" s="6">
        <v>44970</v>
      </c>
      <c r="D12" s="4">
        <v>2600</v>
      </c>
      <c r="E12" s="4" t="str">
        <f>VLOOKUP(A12,HOP!A:L,12,0)</f>
        <v>2600.00</v>
      </c>
      <c r="F12" s="4" t="str">
        <f>VLOOKUP(A12,HOP!A:C,3,0)</f>
        <v>2928655</v>
      </c>
      <c r="G12" s="4">
        <f t="shared" si="0"/>
        <v>0</v>
      </c>
      <c r="H12" s="4" t="str">
        <f t="shared" si="1"/>
        <v>，2928655</v>
      </c>
      <c r="I12" s="4" t="str">
        <f>VLOOKUP(A12,HOP!A:U,21,0)</f>
        <v>直采</v>
      </c>
    </row>
    <row r="13" s="4" customFormat="1" spans="1:9">
      <c r="A13" s="5">
        <v>999222129123969</v>
      </c>
      <c r="B13" s="6">
        <v>44965</v>
      </c>
      <c r="C13" s="6">
        <v>44970</v>
      </c>
      <c r="D13" s="4">
        <v>3625</v>
      </c>
      <c r="E13" s="4" t="str">
        <f>VLOOKUP(A13,HOP!A:L,12,0)</f>
        <v>3625.00</v>
      </c>
      <c r="F13" s="4" t="str">
        <f>VLOOKUP(A13,HOP!A:C,3,0)</f>
        <v>2933180</v>
      </c>
      <c r="G13" s="4">
        <f t="shared" si="0"/>
        <v>0</v>
      </c>
      <c r="H13" s="4" t="str">
        <f t="shared" si="1"/>
        <v>，2933180</v>
      </c>
      <c r="I13" s="4" t="str">
        <f>VLOOKUP(A13,HOP!A:U,21,0)</f>
        <v>直采</v>
      </c>
    </row>
    <row r="14" s="4" customFormat="1" spans="1:9">
      <c r="A14" s="5">
        <v>999222132445590</v>
      </c>
      <c r="B14" s="6">
        <v>44969</v>
      </c>
      <c r="C14" s="6">
        <v>44970</v>
      </c>
      <c r="D14" s="4">
        <v>408</v>
      </c>
      <c r="E14" s="4" t="str">
        <f>VLOOKUP(A14,HOP!A:L,12,0)</f>
        <v>408.00</v>
      </c>
      <c r="F14" s="4" t="str">
        <f>VLOOKUP(A14,HOP!A:C,3,0)</f>
        <v>2934228</v>
      </c>
      <c r="G14" s="4">
        <f t="shared" si="0"/>
        <v>0</v>
      </c>
      <c r="H14" s="4" t="str">
        <f t="shared" si="1"/>
        <v>，2934228</v>
      </c>
      <c r="I14" s="4" t="str">
        <f>VLOOKUP(A14,HOP!A:U,21,0)</f>
        <v>直采</v>
      </c>
    </row>
    <row r="15" s="4" customFormat="1" spans="1:9">
      <c r="A15" s="5">
        <v>999222162249111</v>
      </c>
      <c r="B15" s="6">
        <v>44969</v>
      </c>
      <c r="C15" s="6">
        <v>44970</v>
      </c>
      <c r="D15" s="4">
        <v>411</v>
      </c>
      <c r="E15" s="4" t="str">
        <f>VLOOKUP(A15,HOP!A:L,12,0)</f>
        <v>411.00</v>
      </c>
      <c r="F15" s="4" t="str">
        <f>VLOOKUP(A15,HOP!A:C,3,0)</f>
        <v>2942074</v>
      </c>
      <c r="G15" s="4">
        <f t="shared" si="0"/>
        <v>0</v>
      </c>
      <c r="H15" s="4" t="str">
        <f t="shared" si="1"/>
        <v>，2942074</v>
      </c>
      <c r="I15" s="4" t="str">
        <f>VLOOKUP(A15,HOP!A:U,21,0)</f>
        <v>直采</v>
      </c>
    </row>
    <row r="16" s="4" customFormat="1" spans="1:9">
      <c r="A16" s="5">
        <v>999222184155437</v>
      </c>
      <c r="B16" s="6">
        <v>44969</v>
      </c>
      <c r="C16" s="6">
        <v>44970</v>
      </c>
      <c r="D16" s="4">
        <v>1268</v>
      </c>
      <c r="E16" s="4" t="str">
        <f>VLOOKUP(A16,HOP!A:L,12,0)</f>
        <v>1268.00</v>
      </c>
      <c r="F16" s="4" t="str">
        <f>VLOOKUP(A16,HOP!A:C,3,0)</f>
        <v>2946415</v>
      </c>
      <c r="G16" s="4">
        <f t="shared" si="0"/>
        <v>0</v>
      </c>
      <c r="H16" s="4" t="str">
        <f t="shared" si="1"/>
        <v>，2946415</v>
      </c>
      <c r="I16" s="4" t="str">
        <f>VLOOKUP(A16,HOP!A:U,21,0)</f>
        <v>直采</v>
      </c>
    </row>
    <row r="17" s="4" customFormat="1" spans="1:9">
      <c r="A17" s="5">
        <v>999222188813086</v>
      </c>
      <c r="B17" s="6">
        <v>44967</v>
      </c>
      <c r="C17" s="6">
        <v>44970</v>
      </c>
      <c r="D17" s="4">
        <v>735</v>
      </c>
      <c r="E17" s="4" t="str">
        <f>VLOOKUP(A17,HOP!A:L,12,0)</f>
        <v>735.00</v>
      </c>
      <c r="F17" s="4" t="str">
        <f>VLOOKUP(A17,HOP!A:C,3,0)</f>
        <v>2947224</v>
      </c>
      <c r="G17" s="4">
        <f t="shared" si="0"/>
        <v>0</v>
      </c>
      <c r="H17" s="4" t="str">
        <f t="shared" si="1"/>
        <v>，2947224</v>
      </c>
      <c r="I17" s="4" t="str">
        <f>VLOOKUP(A17,HOP!A:U,21,0)</f>
        <v>直采</v>
      </c>
    </row>
    <row r="18" s="4" customFormat="1" spans="1:9">
      <c r="A18" s="5">
        <v>999222196493775</v>
      </c>
      <c r="B18" s="6">
        <v>44969</v>
      </c>
      <c r="C18" s="6">
        <v>44970</v>
      </c>
      <c r="D18" s="4">
        <v>380</v>
      </c>
      <c r="E18" s="4" t="str">
        <f>VLOOKUP(A18,HOP!A:L,12,0)</f>
        <v>380.00</v>
      </c>
      <c r="F18" s="4" t="str">
        <f>VLOOKUP(A18,HOP!A:C,3,0)</f>
        <v>2948676</v>
      </c>
      <c r="G18" s="4">
        <f t="shared" si="0"/>
        <v>0</v>
      </c>
      <c r="H18" s="4" t="str">
        <f t="shared" si="1"/>
        <v>，2948676</v>
      </c>
      <c r="I18" s="4" t="str">
        <f>VLOOKUP(A18,HOP!A:U,21,0)</f>
        <v>直采</v>
      </c>
    </row>
    <row r="19" s="4" customFormat="1" hidden="1" spans="1:9">
      <c r="A19" s="5">
        <v>999222237320279</v>
      </c>
      <c r="B19" s="6">
        <v>44967</v>
      </c>
      <c r="C19" s="6">
        <v>44970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999222244367854</v>
      </c>
      <c r="B20" s="6">
        <v>44969</v>
      </c>
      <c r="C20" s="6">
        <v>44970</v>
      </c>
      <c r="D20" s="4">
        <v>430</v>
      </c>
      <c r="E20" s="4" t="str">
        <f>VLOOKUP(A20,HOP!A:L,12,0)</f>
        <v>430.00</v>
      </c>
      <c r="F20" s="4" t="str">
        <f>VLOOKUP(A20,HOP!A:C,3,0)</f>
        <v>2956816</v>
      </c>
      <c r="G20" s="4">
        <f t="shared" si="0"/>
        <v>0</v>
      </c>
      <c r="H20" s="4" t="str">
        <f t="shared" si="1"/>
        <v>，2956816</v>
      </c>
      <c r="I20" s="4" t="str">
        <f>VLOOKUP(A20,HOP!A:U,21,0)</f>
        <v>直采</v>
      </c>
    </row>
    <row r="21" s="4" customFormat="1" spans="1:9">
      <c r="A21" s="5">
        <v>22246204499</v>
      </c>
      <c r="B21" s="6">
        <v>44968</v>
      </c>
      <c r="C21" s="6">
        <v>44970</v>
      </c>
      <c r="D21" s="4">
        <v>5400</v>
      </c>
      <c r="E21" s="4" t="str">
        <f>VLOOKUP(A21,HOP!A:L,12,0)</f>
        <v>5400.00</v>
      </c>
      <c r="F21" s="4" t="str">
        <f>VLOOKUP(A21,HOP!A:C,3,0)</f>
        <v>2957169</v>
      </c>
      <c r="G21" s="4">
        <f t="shared" si="0"/>
        <v>0</v>
      </c>
      <c r="H21" s="4" t="str">
        <f t="shared" si="1"/>
        <v>，2957169</v>
      </c>
      <c r="I21" s="4" t="str">
        <f>VLOOKUP(A21,HOP!A:U,21,0)</f>
        <v>直采</v>
      </c>
    </row>
    <row r="22" s="4" customFormat="1" spans="1:9">
      <c r="A22" s="5">
        <v>999222297687665</v>
      </c>
      <c r="B22" s="6">
        <v>44968</v>
      </c>
      <c r="C22" s="6">
        <v>44970</v>
      </c>
      <c r="D22" s="4">
        <v>2500</v>
      </c>
      <c r="E22" s="4" t="str">
        <f>VLOOKUP(A22,HOP!A:L,12,0)</f>
        <v>2500.00</v>
      </c>
      <c r="F22" s="4" t="str">
        <f>VLOOKUP(A22,HOP!A:C,3,0)</f>
        <v>2968739</v>
      </c>
      <c r="G22" s="4">
        <f t="shared" si="0"/>
        <v>0</v>
      </c>
      <c r="H22" s="4" t="str">
        <f t="shared" si="1"/>
        <v>，2968739</v>
      </c>
      <c r="I22" s="4" t="str">
        <f>VLOOKUP(A22,HOP!A:U,21,0)</f>
        <v>直采</v>
      </c>
    </row>
    <row r="23" s="4" customFormat="1" spans="1:9">
      <c r="A23" s="5">
        <v>22323124409</v>
      </c>
      <c r="B23" s="6">
        <v>44968</v>
      </c>
      <c r="C23" s="6">
        <v>44970</v>
      </c>
      <c r="D23" s="4">
        <v>1379</v>
      </c>
      <c r="E23" s="4" t="str">
        <f>VLOOKUP(A23,HOP!A:L,12,0)</f>
        <v>1379.00</v>
      </c>
      <c r="F23" s="4" t="str">
        <f>VLOOKUP(A23,HOP!A:C,3,0)</f>
        <v>2973652</v>
      </c>
      <c r="G23" s="4">
        <f t="shared" si="0"/>
        <v>0</v>
      </c>
      <c r="H23" s="4" t="str">
        <f t="shared" si="1"/>
        <v>，2973652</v>
      </c>
      <c r="I23" s="4" t="str">
        <f>VLOOKUP(A23,HOP!A:U,21,0)</f>
        <v>直采</v>
      </c>
    </row>
    <row r="24" s="4" customFormat="1" spans="1:9">
      <c r="A24" s="5">
        <v>999222331353556</v>
      </c>
      <c r="B24" s="6">
        <v>44966</v>
      </c>
      <c r="C24" s="6">
        <v>44970</v>
      </c>
      <c r="D24" s="4">
        <v>960</v>
      </c>
      <c r="E24" s="4" t="str">
        <f>VLOOKUP(A24,HOP!A:L,12,0)</f>
        <v>960.00</v>
      </c>
      <c r="F24" s="4" t="str">
        <f>VLOOKUP(A24,HOP!A:C,3,0)</f>
        <v>2974815</v>
      </c>
      <c r="G24" s="4">
        <f t="shared" si="0"/>
        <v>0</v>
      </c>
      <c r="H24" s="4" t="str">
        <f t="shared" si="1"/>
        <v>，2974815</v>
      </c>
      <c r="I24" s="4" t="str">
        <f>VLOOKUP(A24,HOP!A:U,21,0)</f>
        <v>直采</v>
      </c>
    </row>
    <row r="25" s="4" customFormat="1" spans="1:9">
      <c r="A25" s="5">
        <v>999222345321786</v>
      </c>
      <c r="B25" s="6">
        <v>44966</v>
      </c>
      <c r="C25" s="6">
        <v>44970</v>
      </c>
      <c r="D25" s="4">
        <v>2256</v>
      </c>
      <c r="E25" s="4" t="str">
        <f>VLOOKUP(A25,HOP!A:L,12,0)</f>
        <v>2256.00</v>
      </c>
      <c r="F25" s="4" t="str">
        <f>VLOOKUP(A25,HOP!A:C,3,0)</f>
        <v>2977000</v>
      </c>
      <c r="G25" s="4">
        <f t="shared" si="0"/>
        <v>0</v>
      </c>
      <c r="H25" s="4" t="str">
        <f t="shared" si="1"/>
        <v>，2977000</v>
      </c>
      <c r="I25" s="4" t="str">
        <f>VLOOKUP(A25,HOP!A:U,21,0)</f>
        <v>直采</v>
      </c>
    </row>
    <row r="26" s="4" customFormat="1" spans="1:9">
      <c r="A26" s="5">
        <v>999222374645942</v>
      </c>
      <c r="B26" s="6">
        <v>44968</v>
      </c>
      <c r="C26" s="6">
        <v>44970</v>
      </c>
      <c r="D26" s="4">
        <v>3872</v>
      </c>
      <c r="E26" s="4" t="str">
        <f>VLOOKUP(A26,HOP!A:L,12,0)</f>
        <v>3872.00</v>
      </c>
      <c r="F26" s="4" t="str">
        <f>VLOOKUP(A26,HOP!A:C,3,0)</f>
        <v>2981623</v>
      </c>
      <c r="G26" s="4">
        <f t="shared" si="0"/>
        <v>0</v>
      </c>
      <c r="H26" s="4" t="str">
        <f t="shared" si="1"/>
        <v>，2981623</v>
      </c>
      <c r="I26" s="4" t="str">
        <f>VLOOKUP(A26,HOP!A:U,21,0)</f>
        <v>直采</v>
      </c>
    </row>
    <row r="27" s="4" customFormat="1" spans="1:9">
      <c r="A27" s="5">
        <v>999222405913712</v>
      </c>
      <c r="B27" s="6">
        <v>44968</v>
      </c>
      <c r="C27" s="6">
        <v>44970</v>
      </c>
      <c r="D27" s="4">
        <v>470</v>
      </c>
      <c r="E27" s="4" t="str">
        <f>VLOOKUP(A27,HOP!A:L,12,0)</f>
        <v>470.00</v>
      </c>
      <c r="F27" s="4" t="str">
        <f>VLOOKUP(A27,HOP!A:C,3,0)</f>
        <v>2986559</v>
      </c>
      <c r="G27" s="4">
        <f t="shared" si="0"/>
        <v>0</v>
      </c>
      <c r="H27" s="4" t="str">
        <f t="shared" si="1"/>
        <v>，2986559</v>
      </c>
      <c r="I27" s="4" t="str">
        <f>VLOOKUP(A27,HOP!A:U,21,0)</f>
        <v>直采</v>
      </c>
    </row>
    <row r="28" s="4" customFormat="1" spans="1:9">
      <c r="A28" s="5">
        <v>999222405960931</v>
      </c>
      <c r="B28" s="6">
        <v>44966</v>
      </c>
      <c r="C28" s="6">
        <v>44970</v>
      </c>
      <c r="D28" s="4">
        <v>3680</v>
      </c>
      <c r="E28" s="4" t="str">
        <f>VLOOKUP(A28,HOP!A:L,12,0)</f>
        <v>3680.00</v>
      </c>
      <c r="F28" s="4" t="str">
        <f>VLOOKUP(A28,HOP!A:C,3,0)</f>
        <v>2986564</v>
      </c>
      <c r="G28" s="4">
        <f t="shared" si="0"/>
        <v>0</v>
      </c>
      <c r="H28" s="4" t="str">
        <f t="shared" si="1"/>
        <v>，2986564</v>
      </c>
      <c r="I28" s="4" t="str">
        <f>VLOOKUP(A28,HOP!A:U,21,0)</f>
        <v>直采</v>
      </c>
    </row>
    <row r="29" s="4" customFormat="1" spans="1:9">
      <c r="A29" s="5">
        <v>999222406174914</v>
      </c>
      <c r="B29" s="6">
        <v>44966</v>
      </c>
      <c r="C29" s="6">
        <v>44970</v>
      </c>
      <c r="D29" s="4">
        <v>3680</v>
      </c>
      <c r="E29" s="4" t="str">
        <f>VLOOKUP(A29,HOP!A:L,12,0)</f>
        <v>3680.00</v>
      </c>
      <c r="F29" s="4" t="str">
        <f>VLOOKUP(A29,HOP!A:C,3,0)</f>
        <v>2986606</v>
      </c>
      <c r="G29" s="4">
        <f t="shared" si="0"/>
        <v>0</v>
      </c>
      <c r="H29" s="4" t="str">
        <f t="shared" si="1"/>
        <v>，2986606</v>
      </c>
      <c r="I29" s="4" t="str">
        <f>VLOOKUP(A29,HOP!A:U,21,0)</f>
        <v>直采</v>
      </c>
    </row>
    <row r="30" s="4" customFormat="1" spans="1:9">
      <c r="A30" s="5">
        <v>22412254441</v>
      </c>
      <c r="B30" s="6">
        <v>44969</v>
      </c>
      <c r="C30" s="6">
        <v>44970</v>
      </c>
      <c r="D30" s="4">
        <v>727</v>
      </c>
      <c r="E30" s="4" t="str">
        <f>VLOOKUP(A30,HOP!A:L,12,0)</f>
        <v>727.00</v>
      </c>
      <c r="F30" s="4" t="str">
        <f>VLOOKUP(A30,HOP!A:C,3,0)</f>
        <v>2987406</v>
      </c>
      <c r="G30" s="4">
        <f t="shared" si="0"/>
        <v>0</v>
      </c>
      <c r="H30" s="4" t="str">
        <f t="shared" si="1"/>
        <v>，2987406</v>
      </c>
      <c r="I30" s="4" t="str">
        <f>VLOOKUP(A30,HOP!A:U,21,0)</f>
        <v>直采</v>
      </c>
    </row>
    <row r="31" s="4" customFormat="1" spans="1:9">
      <c r="A31" s="5">
        <v>999222435926726</v>
      </c>
      <c r="B31" s="6">
        <v>44968</v>
      </c>
      <c r="C31" s="6">
        <v>44970</v>
      </c>
      <c r="D31" s="4">
        <v>1320</v>
      </c>
      <c r="E31" s="4" t="str">
        <f>VLOOKUP(A31,HOP!A:L,12,0)</f>
        <v>1320.00</v>
      </c>
      <c r="F31" s="4" t="str">
        <f>VLOOKUP(A31,HOP!A:C,3,0)</f>
        <v>2991079</v>
      </c>
      <c r="G31" s="4">
        <f t="shared" si="0"/>
        <v>0</v>
      </c>
      <c r="H31" s="4" t="str">
        <f t="shared" si="1"/>
        <v>，2991079</v>
      </c>
      <c r="I31" s="4" t="str">
        <f>VLOOKUP(A31,HOP!A:U,21,0)</f>
        <v>直采</v>
      </c>
    </row>
    <row r="32" s="4" customFormat="1" spans="1:9">
      <c r="A32" s="5">
        <v>999222445236449</v>
      </c>
      <c r="B32" s="6">
        <v>44969</v>
      </c>
      <c r="C32" s="6">
        <v>44970</v>
      </c>
      <c r="D32" s="4">
        <v>473</v>
      </c>
      <c r="E32" s="4" t="str">
        <f>VLOOKUP(A32,HOP!A:L,12,0)</f>
        <v>473.00</v>
      </c>
      <c r="F32" s="4" t="str">
        <f>VLOOKUP(A32,HOP!A:C,3,0)</f>
        <v>2992372</v>
      </c>
      <c r="G32" s="4">
        <f t="shared" si="0"/>
        <v>0</v>
      </c>
      <c r="H32" s="4" t="str">
        <f t="shared" si="1"/>
        <v>，2992372</v>
      </c>
      <c r="I32" s="4" t="str">
        <f>VLOOKUP(A32,HOP!A:U,21,0)</f>
        <v>直采</v>
      </c>
    </row>
    <row r="33" s="4" customFormat="1" spans="1:9">
      <c r="A33" s="5">
        <v>999222467188619</v>
      </c>
      <c r="B33" s="6">
        <v>44969</v>
      </c>
      <c r="C33" s="6">
        <v>44970</v>
      </c>
      <c r="D33" s="4">
        <v>432</v>
      </c>
      <c r="E33" s="4" t="str">
        <f>VLOOKUP(A33,HOP!A:L,12,0)</f>
        <v>432.00</v>
      </c>
      <c r="F33" s="4" t="str">
        <f>VLOOKUP(A33,HOP!A:C,3,0)</f>
        <v>2995288</v>
      </c>
      <c r="G33" s="4">
        <f t="shared" si="0"/>
        <v>0</v>
      </c>
      <c r="H33" s="4" t="str">
        <f t="shared" si="1"/>
        <v>，2995288</v>
      </c>
      <c r="I33" s="4" t="str">
        <f>VLOOKUP(A33,HOP!A:U,21,0)</f>
        <v>直采</v>
      </c>
    </row>
    <row r="34" s="4" customFormat="1" spans="1:9">
      <c r="A34" s="5">
        <v>999222468455514</v>
      </c>
      <c r="B34" s="6">
        <v>44966</v>
      </c>
      <c r="C34" s="6">
        <v>44970</v>
      </c>
      <c r="D34" s="4">
        <v>1861</v>
      </c>
      <c r="E34" s="4" t="str">
        <f>VLOOKUP(A34,HOP!A:L,12,0)</f>
        <v>1861.00</v>
      </c>
      <c r="F34" s="4" t="str">
        <f>VLOOKUP(A34,HOP!A:C,3,0)</f>
        <v>2995499</v>
      </c>
      <c r="G34" s="4">
        <f t="shared" si="0"/>
        <v>0</v>
      </c>
      <c r="H34" s="4" t="str">
        <f t="shared" si="1"/>
        <v>，2995499</v>
      </c>
      <c r="I34" s="4" t="str">
        <f>VLOOKUP(A34,HOP!A:U,21,0)</f>
        <v>直连</v>
      </c>
    </row>
    <row r="35" s="4" customFormat="1" spans="1:9">
      <c r="A35" s="5">
        <v>999222471338243</v>
      </c>
      <c r="B35" s="6">
        <v>44967</v>
      </c>
      <c r="C35" s="6">
        <v>44970</v>
      </c>
      <c r="D35" s="4">
        <v>2580</v>
      </c>
      <c r="E35" s="4" t="str">
        <f>VLOOKUP(A35,HOP!A:L,12,0)</f>
        <v>2580.00</v>
      </c>
      <c r="F35" s="4" t="str">
        <f>VLOOKUP(A35,HOP!A:C,3,0)</f>
        <v>2996063</v>
      </c>
      <c r="G35" s="4">
        <f t="shared" ref="G35:G66" si="2">D35-E35</f>
        <v>0</v>
      </c>
      <c r="H35" s="4" t="str">
        <f t="shared" ref="H35:H66" si="3">$H$1&amp;F35</f>
        <v>，2996063</v>
      </c>
      <c r="I35" s="4" t="str">
        <f>VLOOKUP(A35,HOP!A:U,21,0)</f>
        <v>直采</v>
      </c>
    </row>
    <row r="36" s="4" customFormat="1" spans="1:9">
      <c r="A36" s="5">
        <v>999222475050062</v>
      </c>
      <c r="B36" s="6">
        <v>44968</v>
      </c>
      <c r="C36" s="6">
        <v>44970</v>
      </c>
      <c r="D36" s="4">
        <v>807</v>
      </c>
      <c r="E36" s="4" t="str">
        <f>VLOOKUP(A36,HOP!A:L,12,0)</f>
        <v>807.00</v>
      </c>
      <c r="F36" s="4" t="str">
        <f>VLOOKUP(A36,HOP!A:C,3,0)</f>
        <v>2996975</v>
      </c>
      <c r="G36" s="4">
        <f t="shared" si="2"/>
        <v>0</v>
      </c>
      <c r="H36" s="4" t="str">
        <f t="shared" si="3"/>
        <v>，2996975</v>
      </c>
      <c r="I36" s="4" t="str">
        <f>VLOOKUP(A36,HOP!A:U,21,0)</f>
        <v>直采</v>
      </c>
    </row>
    <row r="37" s="4" customFormat="1" spans="1:9">
      <c r="A37" s="5">
        <v>999222509644722</v>
      </c>
      <c r="B37" s="6">
        <v>44967</v>
      </c>
      <c r="C37" s="6">
        <v>44970</v>
      </c>
      <c r="D37" s="4">
        <v>840</v>
      </c>
      <c r="E37" s="4" t="str">
        <f>VLOOKUP(A37,HOP!A:L,12,0)</f>
        <v>840.00</v>
      </c>
      <c r="F37" s="4" t="str">
        <f>VLOOKUP(A37,HOP!A:C,3,0)</f>
        <v>3001713</v>
      </c>
      <c r="G37" s="4">
        <f t="shared" si="2"/>
        <v>0</v>
      </c>
      <c r="H37" s="4" t="str">
        <f t="shared" si="3"/>
        <v>，3001713</v>
      </c>
      <c r="I37" s="4" t="str">
        <f>VLOOKUP(A37,HOP!A:U,21,0)</f>
        <v>直采</v>
      </c>
    </row>
    <row r="38" s="4" customFormat="1" spans="1:9">
      <c r="A38" s="5">
        <v>999222526159914</v>
      </c>
      <c r="B38" s="6">
        <v>44967</v>
      </c>
      <c r="C38" s="6">
        <v>44970</v>
      </c>
      <c r="D38" s="4">
        <v>828</v>
      </c>
      <c r="E38" s="4" t="str">
        <f>VLOOKUP(A38,HOP!A:L,12,0)</f>
        <v>828.00</v>
      </c>
      <c r="F38" s="4" t="str">
        <f>VLOOKUP(A38,HOP!A:C,3,0)</f>
        <v>3003945</v>
      </c>
      <c r="G38" s="4">
        <f t="shared" si="2"/>
        <v>0</v>
      </c>
      <c r="H38" s="4" t="str">
        <f t="shared" si="3"/>
        <v>，3003945</v>
      </c>
      <c r="I38" s="4" t="str">
        <f>VLOOKUP(A38,HOP!A:U,21,0)</f>
        <v>直采</v>
      </c>
    </row>
    <row r="39" s="4" customFormat="1" hidden="1" spans="1:9">
      <c r="A39" s="5">
        <v>999222529253779</v>
      </c>
      <c r="B39" s="6">
        <v>44968</v>
      </c>
      <c r="C39" s="6">
        <v>44970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999222544024765</v>
      </c>
      <c r="B40" s="6">
        <v>44965</v>
      </c>
      <c r="C40" s="6">
        <v>44970</v>
      </c>
      <c r="D40" s="4">
        <v>3280</v>
      </c>
      <c r="E40" s="4" t="str">
        <f>VLOOKUP(A40,HOP!A:L,12,0)</f>
        <v>3280.00</v>
      </c>
      <c r="F40" s="4" t="str">
        <f>VLOOKUP(A40,HOP!A:C,3,0)</f>
        <v>3006427</v>
      </c>
      <c r="G40" s="4">
        <f t="shared" si="2"/>
        <v>0</v>
      </c>
      <c r="H40" s="4" t="str">
        <f t="shared" si="3"/>
        <v>，3006427</v>
      </c>
      <c r="I40" s="4" t="str">
        <f>VLOOKUP(A40,HOP!A:U,21,0)</f>
        <v>直采</v>
      </c>
    </row>
    <row r="41" s="4" customFormat="1" spans="1:9">
      <c r="A41" s="5">
        <v>999222546817311</v>
      </c>
      <c r="B41" s="6">
        <v>44969</v>
      </c>
      <c r="C41" s="6">
        <v>44970</v>
      </c>
      <c r="D41" s="4">
        <v>561</v>
      </c>
      <c r="E41" s="4" t="str">
        <f>VLOOKUP(A41,HOP!A:L,12,0)</f>
        <v>561.00</v>
      </c>
      <c r="F41" s="4" t="str">
        <f>VLOOKUP(A41,HOP!A:C,3,0)</f>
        <v>3006993</v>
      </c>
      <c r="G41" s="4">
        <f t="shared" si="2"/>
        <v>0</v>
      </c>
      <c r="H41" s="4" t="str">
        <f t="shared" si="3"/>
        <v>，3006993</v>
      </c>
      <c r="I41" s="4" t="str">
        <f>VLOOKUP(A41,HOP!A:U,21,0)</f>
        <v>直采</v>
      </c>
    </row>
    <row r="42" s="4" customFormat="1" spans="1:9">
      <c r="A42" s="5">
        <v>999222557428887</v>
      </c>
      <c r="B42" s="6">
        <v>44967</v>
      </c>
      <c r="C42" s="6">
        <v>44970</v>
      </c>
      <c r="D42" s="4">
        <v>3450</v>
      </c>
      <c r="E42" s="4" t="str">
        <f>VLOOKUP(A42,HOP!A:L,12,0)</f>
        <v>3450.00</v>
      </c>
      <c r="F42" s="4" t="str">
        <f>VLOOKUP(A42,HOP!A:C,3,0)</f>
        <v>3008219</v>
      </c>
      <c r="G42" s="4">
        <f t="shared" si="2"/>
        <v>0</v>
      </c>
      <c r="H42" s="4" t="str">
        <f t="shared" si="3"/>
        <v>，3008219</v>
      </c>
      <c r="I42" s="4" t="str">
        <f>VLOOKUP(A42,HOP!A:U,21,0)</f>
        <v>直采</v>
      </c>
    </row>
    <row r="43" s="4" customFormat="1" spans="1:9">
      <c r="A43" s="5">
        <v>999222559086085</v>
      </c>
      <c r="B43" s="6">
        <v>44969</v>
      </c>
      <c r="C43" s="6">
        <v>44970</v>
      </c>
      <c r="D43" s="4">
        <v>1250</v>
      </c>
      <c r="E43" s="4" t="str">
        <f>VLOOKUP(A43,HOP!A:L,12,0)</f>
        <v>1250.00</v>
      </c>
      <c r="F43" s="4" t="str">
        <f>VLOOKUP(A43,HOP!A:C,3,0)</f>
        <v>3008515</v>
      </c>
      <c r="G43" s="4">
        <f t="shared" si="2"/>
        <v>0</v>
      </c>
      <c r="H43" s="4" t="str">
        <f t="shared" si="3"/>
        <v>，3008515</v>
      </c>
      <c r="I43" s="4" t="str">
        <f>VLOOKUP(A43,HOP!A:U,21,0)</f>
        <v>直采</v>
      </c>
    </row>
    <row r="44" s="4" customFormat="1" spans="1:9">
      <c r="A44" s="5">
        <v>999222561907167</v>
      </c>
      <c r="B44" s="6">
        <v>44968</v>
      </c>
      <c r="C44" s="6">
        <v>44970</v>
      </c>
      <c r="D44" s="4">
        <v>5112</v>
      </c>
      <c r="E44" s="4" t="str">
        <f>VLOOKUP(A44,HOP!A:L,12,0)</f>
        <v>5112.00</v>
      </c>
      <c r="F44" s="4" t="str">
        <f>VLOOKUP(A44,HOP!A:C,3,0)</f>
        <v>3009073</v>
      </c>
      <c r="G44" s="4">
        <f t="shared" si="2"/>
        <v>0</v>
      </c>
      <c r="H44" s="4" t="str">
        <f t="shared" si="3"/>
        <v>，3009073</v>
      </c>
      <c r="I44" s="4" t="str">
        <f>VLOOKUP(A44,HOP!A:U,21,0)</f>
        <v>直采</v>
      </c>
    </row>
    <row r="45" s="4" customFormat="1" spans="1:9">
      <c r="A45" s="5">
        <v>999222570873540</v>
      </c>
      <c r="B45" s="6">
        <v>44969</v>
      </c>
      <c r="C45" s="6">
        <v>44970</v>
      </c>
      <c r="D45" s="4">
        <v>2960</v>
      </c>
      <c r="E45" s="4" t="str">
        <f>VLOOKUP(A45,HOP!A:L,12,0)</f>
        <v>2960.00</v>
      </c>
      <c r="F45" s="4" t="str">
        <f>VLOOKUP(A45,HOP!A:C,3,0)</f>
        <v>3010419</v>
      </c>
      <c r="G45" s="4">
        <f t="shared" si="2"/>
        <v>0</v>
      </c>
      <c r="H45" s="4" t="str">
        <f t="shared" si="3"/>
        <v>，3010419</v>
      </c>
      <c r="I45" s="4" t="str">
        <f>VLOOKUP(A45,HOP!A:U,21,0)</f>
        <v>直采</v>
      </c>
    </row>
    <row r="46" s="4" customFormat="1" spans="1:9">
      <c r="A46" s="5">
        <v>999222577947289</v>
      </c>
      <c r="B46" s="6">
        <v>44969</v>
      </c>
      <c r="C46" s="6">
        <v>44970</v>
      </c>
      <c r="D46" s="4">
        <v>1250</v>
      </c>
      <c r="E46" s="4" t="str">
        <f>VLOOKUP(A46,HOP!A:L,12,0)</f>
        <v>1250.00</v>
      </c>
      <c r="F46" s="4" t="str">
        <f>VLOOKUP(A46,HOP!A:C,3,0)</f>
        <v>3011673</v>
      </c>
      <c r="G46" s="4">
        <f t="shared" si="2"/>
        <v>0</v>
      </c>
      <c r="H46" s="4" t="str">
        <f t="shared" si="3"/>
        <v>，3011673</v>
      </c>
      <c r="I46" s="4" t="str">
        <f>VLOOKUP(A46,HOP!A:U,21,0)</f>
        <v>直采</v>
      </c>
    </row>
    <row r="47" s="4" customFormat="1" spans="1:9">
      <c r="A47" s="5">
        <v>999222579678349</v>
      </c>
      <c r="B47" s="6">
        <v>44968</v>
      </c>
      <c r="C47" s="6">
        <v>44970</v>
      </c>
      <c r="D47" s="4">
        <v>5102</v>
      </c>
      <c r="E47" s="4" t="str">
        <f>VLOOKUP(A47,HOP!A:L,12,0)</f>
        <v>5102.00</v>
      </c>
      <c r="F47" s="4" t="str">
        <f>VLOOKUP(A47,HOP!A:C,3,0)</f>
        <v>3012079</v>
      </c>
      <c r="G47" s="4">
        <f t="shared" si="2"/>
        <v>0</v>
      </c>
      <c r="H47" s="4" t="str">
        <f t="shared" si="3"/>
        <v>，3012079</v>
      </c>
      <c r="I47" s="4" t="str">
        <f>VLOOKUP(A47,HOP!A:U,21,0)</f>
        <v>直采</v>
      </c>
    </row>
    <row r="48" s="4" customFormat="1" spans="1:9">
      <c r="A48" s="5">
        <v>999222583331456</v>
      </c>
      <c r="B48" s="6">
        <v>44969</v>
      </c>
      <c r="C48" s="6">
        <v>44970</v>
      </c>
      <c r="D48" s="4">
        <v>555</v>
      </c>
      <c r="E48" s="4" t="str">
        <f>VLOOKUP(A48,HOP!A:L,12,0)</f>
        <v>555.00</v>
      </c>
      <c r="F48" s="4" t="str">
        <f>VLOOKUP(A48,HOP!A:C,3,0)</f>
        <v>3012238</v>
      </c>
      <c r="G48" s="4">
        <f t="shared" si="2"/>
        <v>0</v>
      </c>
      <c r="H48" s="4" t="str">
        <f t="shared" si="3"/>
        <v>，3012238</v>
      </c>
      <c r="I48" s="4" t="str">
        <f>VLOOKUP(A48,HOP!A:U,21,0)</f>
        <v>直采</v>
      </c>
    </row>
    <row r="49" s="4" customFormat="1" spans="1:9">
      <c r="A49" s="5">
        <v>999222584865367</v>
      </c>
      <c r="B49" s="6">
        <v>44968</v>
      </c>
      <c r="C49" s="6">
        <v>44970</v>
      </c>
      <c r="D49" s="4">
        <v>1042</v>
      </c>
      <c r="E49" s="4" t="str">
        <f>VLOOKUP(A49,HOP!A:L,12,0)</f>
        <v>1042.00</v>
      </c>
      <c r="F49" s="4" t="str">
        <f>VLOOKUP(A49,HOP!A:C,3,0)</f>
        <v>3012406</v>
      </c>
      <c r="G49" s="4">
        <f t="shared" si="2"/>
        <v>0</v>
      </c>
      <c r="H49" s="4" t="str">
        <f t="shared" si="3"/>
        <v>，3012406</v>
      </c>
      <c r="I49" s="4" t="str">
        <f>VLOOKUP(A49,HOP!A:U,21,0)</f>
        <v>直采</v>
      </c>
    </row>
    <row r="50" s="4" customFormat="1" spans="1:9">
      <c r="A50" s="5">
        <v>999222585422731</v>
      </c>
      <c r="B50" s="6">
        <v>44965</v>
      </c>
      <c r="C50" s="6">
        <v>44970</v>
      </c>
      <c r="D50" s="4">
        <v>1225</v>
      </c>
      <c r="E50" s="4" t="str">
        <f>VLOOKUP(A50,HOP!A:L,12,0)</f>
        <v>1225.00</v>
      </c>
      <c r="F50" s="4" t="str">
        <f>VLOOKUP(A50,HOP!A:C,3,0)</f>
        <v>3012482</v>
      </c>
      <c r="G50" s="4">
        <f t="shared" si="2"/>
        <v>0</v>
      </c>
      <c r="H50" s="4" t="str">
        <f t="shared" si="3"/>
        <v>，3012482</v>
      </c>
      <c r="I50" s="4" t="str">
        <f>VLOOKUP(A50,HOP!A:U,21,0)</f>
        <v>直采</v>
      </c>
    </row>
    <row r="51" s="4" customFormat="1" spans="1:9">
      <c r="A51" s="5">
        <v>999222588544575</v>
      </c>
      <c r="B51" s="6">
        <v>44966</v>
      </c>
      <c r="C51" s="6">
        <v>44970</v>
      </c>
      <c r="D51" s="4">
        <v>1024</v>
      </c>
      <c r="E51" s="4" t="str">
        <f>VLOOKUP(A51,HOP!A:L,12,0)</f>
        <v>1024.00</v>
      </c>
      <c r="F51" s="4" t="str">
        <f>VLOOKUP(A51,HOP!A:C,3,0)</f>
        <v>3013066</v>
      </c>
      <c r="G51" s="4">
        <f t="shared" si="2"/>
        <v>0</v>
      </c>
      <c r="H51" s="4" t="str">
        <f t="shared" si="3"/>
        <v>，3013066</v>
      </c>
      <c r="I51" s="4" t="str">
        <f>VLOOKUP(A51,HOP!A:U,21,0)</f>
        <v>直采</v>
      </c>
    </row>
    <row r="52" s="4" customFormat="1" spans="1:9">
      <c r="A52" s="5">
        <v>999222589096018</v>
      </c>
      <c r="B52" s="6">
        <v>44966</v>
      </c>
      <c r="C52" s="6">
        <v>44970</v>
      </c>
      <c r="D52" s="4">
        <v>1932</v>
      </c>
      <c r="E52" s="4" t="str">
        <f>VLOOKUP(A52,HOP!A:L,12,0)</f>
        <v>1932.00</v>
      </c>
      <c r="F52" s="4" t="str">
        <f>VLOOKUP(A52,HOP!A:C,3,0)</f>
        <v>3013198</v>
      </c>
      <c r="G52" s="4">
        <f t="shared" si="2"/>
        <v>0</v>
      </c>
      <c r="H52" s="4" t="str">
        <f t="shared" si="3"/>
        <v>，3013198</v>
      </c>
      <c r="I52" s="4" t="str">
        <f>VLOOKUP(A52,HOP!A:U,21,0)</f>
        <v>直采</v>
      </c>
    </row>
    <row r="53" s="4" customFormat="1" spans="1:9">
      <c r="A53" s="5">
        <v>999222598563242</v>
      </c>
      <c r="B53" s="6">
        <v>44969</v>
      </c>
      <c r="C53" s="6">
        <v>44970</v>
      </c>
      <c r="D53" s="4">
        <v>1110</v>
      </c>
      <c r="E53" s="4" t="str">
        <f>VLOOKUP(A53,HOP!A:L,12,0)</f>
        <v>1110.00</v>
      </c>
      <c r="F53" s="4" t="str">
        <f>VLOOKUP(A53,HOP!A:C,3,0)</f>
        <v>3014188</v>
      </c>
      <c r="G53" s="4">
        <f t="shared" si="2"/>
        <v>0</v>
      </c>
      <c r="H53" s="4" t="str">
        <f t="shared" si="3"/>
        <v>，3014188</v>
      </c>
      <c r="I53" s="4" t="str">
        <f>VLOOKUP(A53,HOP!A:U,21,0)</f>
        <v>直采</v>
      </c>
    </row>
    <row r="54" s="4" customFormat="1" hidden="1" spans="1:9">
      <c r="A54" s="5">
        <v>999222605011001</v>
      </c>
      <c r="B54" s="6">
        <v>44968</v>
      </c>
      <c r="C54" s="6">
        <v>44970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999222607337662</v>
      </c>
      <c r="B55" s="6">
        <v>44966</v>
      </c>
      <c r="C55" s="6">
        <v>44970</v>
      </c>
      <c r="D55" s="4">
        <v>1644</v>
      </c>
      <c r="E55" s="4" t="str">
        <f>VLOOKUP(A55,HOP!A:L,12,0)</f>
        <v>1644.00</v>
      </c>
      <c r="F55" s="4" t="str">
        <f>VLOOKUP(A55,HOP!A:C,3,0)</f>
        <v>3015583</v>
      </c>
      <c r="G55" s="4">
        <f t="shared" si="2"/>
        <v>0</v>
      </c>
      <c r="H55" s="4" t="str">
        <f t="shared" si="3"/>
        <v>，3015583</v>
      </c>
      <c r="I55" s="4" t="str">
        <f>VLOOKUP(A55,HOP!A:U,21,0)</f>
        <v>直采</v>
      </c>
    </row>
    <row r="56" s="4" customFormat="1" spans="1:9">
      <c r="A56" s="5">
        <v>22607716159</v>
      </c>
      <c r="B56" s="6">
        <v>44968</v>
      </c>
      <c r="C56" s="6">
        <v>44970</v>
      </c>
      <c r="D56" s="4">
        <v>506</v>
      </c>
      <c r="E56" s="4" t="str">
        <f>VLOOKUP(A56,HOP!A:L,12,0)</f>
        <v>506.00</v>
      </c>
      <c r="F56" s="4" t="str">
        <f>VLOOKUP(A56,HOP!A:C,3,0)</f>
        <v>3015593</v>
      </c>
      <c r="G56" s="4">
        <f t="shared" si="2"/>
        <v>0</v>
      </c>
      <c r="H56" s="4" t="str">
        <f t="shared" si="3"/>
        <v>，3015593</v>
      </c>
      <c r="I56" s="4" t="str">
        <f>VLOOKUP(A56,HOP!A:U,21,0)</f>
        <v>直采</v>
      </c>
    </row>
    <row r="57" s="4" customFormat="1" hidden="1" spans="1:9">
      <c r="A57" s="5">
        <v>999222607809185</v>
      </c>
      <c r="B57" s="6">
        <v>44967</v>
      </c>
      <c r="C57" s="6">
        <v>44970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999222607838255</v>
      </c>
      <c r="B58" s="6">
        <v>44967</v>
      </c>
      <c r="C58" s="6">
        <v>44970</v>
      </c>
      <c r="D58" s="4">
        <v>1542</v>
      </c>
      <c r="E58" s="4" t="str">
        <f>VLOOKUP(A58,HOP!A:L,12,0)</f>
        <v>1542.00</v>
      </c>
      <c r="F58" s="4" t="str">
        <f>VLOOKUP(A58,HOP!A:C,3,0)</f>
        <v>3015618</v>
      </c>
      <c r="G58" s="4">
        <f t="shared" si="2"/>
        <v>0</v>
      </c>
      <c r="H58" s="4" t="str">
        <f t="shared" si="3"/>
        <v>，3015618</v>
      </c>
      <c r="I58" s="4" t="str">
        <f>VLOOKUP(A58,HOP!A:U,21,0)</f>
        <v>直采</v>
      </c>
    </row>
    <row r="59" s="4" customFormat="1" spans="1:9">
      <c r="A59" s="5">
        <v>999222607907505</v>
      </c>
      <c r="B59" s="6">
        <v>44968</v>
      </c>
      <c r="C59" s="6">
        <v>44970</v>
      </c>
      <c r="D59" s="4">
        <v>920</v>
      </c>
      <c r="E59" s="4" t="str">
        <f>VLOOKUP(A59,HOP!A:L,12,0)</f>
        <v>920.00</v>
      </c>
      <c r="F59" s="4" t="str">
        <f>VLOOKUP(A59,HOP!A:C,3,0)</f>
        <v>3015635</v>
      </c>
      <c r="G59" s="4">
        <f t="shared" si="2"/>
        <v>0</v>
      </c>
      <c r="H59" s="4" t="str">
        <f t="shared" si="3"/>
        <v>，3015635</v>
      </c>
      <c r="I59" s="4" t="str">
        <f>VLOOKUP(A59,HOP!A:U,21,0)</f>
        <v>直采</v>
      </c>
    </row>
    <row r="60" s="4" customFormat="1" spans="1:9">
      <c r="A60" s="5">
        <v>999222610162388</v>
      </c>
      <c r="B60" s="6">
        <v>44968</v>
      </c>
      <c r="C60" s="6">
        <v>44970</v>
      </c>
      <c r="D60" s="4">
        <v>1820</v>
      </c>
      <c r="E60" s="4" t="str">
        <f>VLOOKUP(A60,HOP!A:L,12,0)</f>
        <v>1820.00</v>
      </c>
      <c r="F60" s="4" t="str">
        <f>VLOOKUP(A60,HOP!A:C,3,0)</f>
        <v>3016228</v>
      </c>
      <c r="G60" s="4">
        <f t="shared" si="2"/>
        <v>0</v>
      </c>
      <c r="H60" s="4" t="str">
        <f t="shared" si="3"/>
        <v>，3016228</v>
      </c>
      <c r="I60" s="4" t="str">
        <f>VLOOKUP(A60,HOP!A:U,21,0)</f>
        <v>直采</v>
      </c>
    </row>
    <row r="61" s="4" customFormat="1" spans="1:9">
      <c r="A61" s="5">
        <v>999222610212461</v>
      </c>
      <c r="B61" s="6">
        <v>44969</v>
      </c>
      <c r="C61" s="6">
        <v>44970</v>
      </c>
      <c r="D61" s="4">
        <v>1435</v>
      </c>
      <c r="E61" s="4" t="str">
        <f>VLOOKUP(A61,HOP!A:L,12,0)</f>
        <v>1435.00</v>
      </c>
      <c r="F61" s="4" t="str">
        <f>VLOOKUP(A61,HOP!A:C,3,0)</f>
        <v>3016242</v>
      </c>
      <c r="G61" s="4">
        <f t="shared" si="2"/>
        <v>0</v>
      </c>
      <c r="H61" s="4" t="str">
        <f t="shared" si="3"/>
        <v>，3016242</v>
      </c>
      <c r="I61" s="4" t="str">
        <f>VLOOKUP(A61,HOP!A:U,21,0)</f>
        <v>直采</v>
      </c>
    </row>
    <row r="62" s="4" customFormat="1" spans="1:9">
      <c r="A62" s="5">
        <v>999222610561419</v>
      </c>
      <c r="B62" s="6">
        <v>44968</v>
      </c>
      <c r="C62" s="6">
        <v>44970</v>
      </c>
      <c r="D62" s="4">
        <v>516</v>
      </c>
      <c r="E62" s="4" t="str">
        <f>VLOOKUP(A62,HOP!A:L,12,0)</f>
        <v>516.00</v>
      </c>
      <c r="F62" s="4" t="str">
        <f>VLOOKUP(A62,HOP!A:C,3,0)</f>
        <v>3016347</v>
      </c>
      <c r="G62" s="4">
        <f t="shared" si="2"/>
        <v>0</v>
      </c>
      <c r="H62" s="4" t="str">
        <f t="shared" si="3"/>
        <v>，3016347</v>
      </c>
      <c r="I62" s="4" t="str">
        <f>VLOOKUP(A62,HOP!A:U,21,0)</f>
        <v>直采</v>
      </c>
    </row>
    <row r="63" s="4" customFormat="1" spans="1:9">
      <c r="A63" s="5">
        <v>999222610677982</v>
      </c>
      <c r="B63" s="6">
        <v>44966</v>
      </c>
      <c r="C63" s="6">
        <v>44970</v>
      </c>
      <c r="D63" s="4">
        <v>5124</v>
      </c>
      <c r="E63" s="4" t="str">
        <f>VLOOKUP(A63,HOP!A:L,12,0)</f>
        <v>5124.00</v>
      </c>
      <c r="F63" s="4" t="str">
        <f>VLOOKUP(A63,HOP!A:C,3,0)</f>
        <v>3016368</v>
      </c>
      <c r="G63" s="4">
        <f t="shared" si="2"/>
        <v>0</v>
      </c>
      <c r="H63" s="4" t="str">
        <f t="shared" si="3"/>
        <v>，3016368</v>
      </c>
      <c r="I63" s="4" t="str">
        <f>VLOOKUP(A63,HOP!A:U,21,0)</f>
        <v>直采</v>
      </c>
    </row>
    <row r="64" s="4" customFormat="1" spans="1:9">
      <c r="A64" s="5">
        <v>999222617127054</v>
      </c>
      <c r="B64" s="6">
        <v>44967</v>
      </c>
      <c r="C64" s="6">
        <v>44970</v>
      </c>
      <c r="D64" s="4">
        <v>1080</v>
      </c>
      <c r="E64" s="4" t="str">
        <f>VLOOKUP(A64,HOP!A:L,12,0)</f>
        <v>1080.00</v>
      </c>
      <c r="F64" s="4" t="str">
        <f>VLOOKUP(A64,HOP!A:C,3,0)</f>
        <v>3016751</v>
      </c>
      <c r="G64" s="4">
        <f t="shared" si="2"/>
        <v>0</v>
      </c>
      <c r="H64" s="4" t="str">
        <f t="shared" si="3"/>
        <v>，3016751</v>
      </c>
      <c r="I64" s="4" t="str">
        <f>VLOOKUP(A64,HOP!A:U,21,0)</f>
        <v>直采</v>
      </c>
    </row>
    <row r="65" s="4" customFormat="1" spans="1:9">
      <c r="A65" s="5">
        <v>999222618318848</v>
      </c>
      <c r="B65" s="6">
        <v>44967</v>
      </c>
      <c r="C65" s="6">
        <v>44970</v>
      </c>
      <c r="D65" s="4">
        <v>996</v>
      </c>
      <c r="E65" s="4" t="str">
        <f>VLOOKUP(A65,HOP!A:L,12,0)</f>
        <v>996.00</v>
      </c>
      <c r="F65" s="4" t="str">
        <f>VLOOKUP(A65,HOP!A:C,3,0)</f>
        <v>3016965</v>
      </c>
      <c r="G65" s="4">
        <f t="shared" si="2"/>
        <v>0</v>
      </c>
      <c r="H65" s="4" t="str">
        <f t="shared" si="3"/>
        <v>，3016965</v>
      </c>
      <c r="I65" s="4" t="str">
        <f>VLOOKUP(A65,HOP!A:U,21,0)</f>
        <v>直采</v>
      </c>
    </row>
    <row r="66" s="4" customFormat="1" spans="1:9">
      <c r="A66" s="5">
        <v>999222624726876</v>
      </c>
      <c r="B66" s="6">
        <v>44968</v>
      </c>
      <c r="C66" s="6">
        <v>44970</v>
      </c>
      <c r="D66" s="4">
        <v>1820</v>
      </c>
      <c r="E66" s="4" t="str">
        <f>VLOOKUP(A66,HOP!A:L,12,0)</f>
        <v>1820.00</v>
      </c>
      <c r="F66" s="4" t="str">
        <f>VLOOKUP(A66,HOP!A:C,3,0)</f>
        <v>3018060</v>
      </c>
      <c r="G66" s="4">
        <f t="shared" si="2"/>
        <v>0</v>
      </c>
      <c r="H66" s="4" t="str">
        <f t="shared" si="3"/>
        <v>，3018060</v>
      </c>
      <c r="I66" s="4" t="str">
        <f>VLOOKUP(A66,HOP!A:U,21,0)</f>
        <v>直采</v>
      </c>
    </row>
    <row r="67" s="4" customFormat="1" hidden="1" spans="1:9">
      <c r="A67" s="5">
        <v>999222631660088</v>
      </c>
      <c r="B67" s="6">
        <v>44969</v>
      </c>
      <c r="C67" s="6">
        <v>44970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87" si="4">D67-E67</f>
        <v>#N/A</v>
      </c>
      <c r="H67" s="4" t="e">
        <f t="shared" ref="H67:H87" si="5">$H$1&amp;F67</f>
        <v>#N/A</v>
      </c>
      <c r="I67" s="4" t="e">
        <f>VLOOKUP(A67,HOP!A:U,21,0)</f>
        <v>#N/A</v>
      </c>
    </row>
    <row r="68" s="4" customFormat="1" spans="1:9">
      <c r="A68" s="5">
        <v>999222632828867</v>
      </c>
      <c r="B68" s="6">
        <v>44969</v>
      </c>
      <c r="C68" s="6">
        <v>44970</v>
      </c>
      <c r="D68" s="4">
        <v>999</v>
      </c>
      <c r="E68" s="4" t="str">
        <f>VLOOKUP(A68,HOP!A:L,12,0)</f>
        <v>999.00</v>
      </c>
      <c r="F68" s="4" t="str">
        <f>VLOOKUP(A68,HOP!A:C,3,0)</f>
        <v>3018903</v>
      </c>
      <c r="G68" s="4">
        <f t="shared" si="4"/>
        <v>0</v>
      </c>
      <c r="H68" s="4" t="str">
        <f t="shared" si="5"/>
        <v>，3018903</v>
      </c>
      <c r="I68" s="4" t="str">
        <f>VLOOKUP(A68,HOP!A:U,21,0)</f>
        <v>直采</v>
      </c>
    </row>
    <row r="69" s="4" customFormat="1" spans="1:9">
      <c r="A69" s="5">
        <v>999222644457571</v>
      </c>
      <c r="B69" s="6">
        <v>44969</v>
      </c>
      <c r="C69" s="6">
        <v>44970</v>
      </c>
      <c r="D69" s="4">
        <v>2444</v>
      </c>
      <c r="E69" s="4" t="str">
        <f>VLOOKUP(A69,HOP!A:L,12,0)</f>
        <v>2444.00</v>
      </c>
      <c r="F69" s="4" t="str">
        <f>VLOOKUP(A69,HOP!A:C,3,0)</f>
        <v>3020805</v>
      </c>
      <c r="G69" s="4">
        <f t="shared" si="4"/>
        <v>0</v>
      </c>
      <c r="H69" s="4" t="str">
        <f t="shared" si="5"/>
        <v>，3020805</v>
      </c>
      <c r="I69" s="4" t="str">
        <f>VLOOKUP(A69,HOP!A:U,21,0)</f>
        <v>直采</v>
      </c>
    </row>
    <row r="70" s="4" customFormat="1" spans="1:9">
      <c r="A70" s="5">
        <v>999222644535538</v>
      </c>
      <c r="B70" s="6">
        <v>44968</v>
      </c>
      <c r="C70" s="6">
        <v>44970</v>
      </c>
      <c r="D70" s="4">
        <v>6400</v>
      </c>
      <c r="E70" s="4" t="str">
        <f>VLOOKUP(A70,HOP!A:L,12,0)</f>
        <v>6400.00</v>
      </c>
      <c r="F70" s="4" t="str">
        <f>VLOOKUP(A70,HOP!A:C,3,0)</f>
        <v>3020831</v>
      </c>
      <c r="G70" s="4">
        <f t="shared" si="4"/>
        <v>0</v>
      </c>
      <c r="H70" s="4" t="str">
        <f t="shared" si="5"/>
        <v>，3020831</v>
      </c>
      <c r="I70" s="4" t="str">
        <f>VLOOKUP(A70,HOP!A:U,21,0)</f>
        <v>直采</v>
      </c>
    </row>
    <row r="71" s="4" customFormat="1" spans="1:9">
      <c r="A71" s="5">
        <v>999222650627893</v>
      </c>
      <c r="B71" s="6">
        <v>44969</v>
      </c>
      <c r="C71" s="6">
        <v>44970</v>
      </c>
      <c r="D71" s="4">
        <v>1010</v>
      </c>
      <c r="E71" s="4" t="str">
        <f>VLOOKUP(A71,HOP!A:L,12,0)</f>
        <v>1010.00</v>
      </c>
      <c r="F71" s="4" t="str">
        <f>VLOOKUP(A71,HOP!A:C,3,0)</f>
        <v>3021248</v>
      </c>
      <c r="G71" s="4">
        <f t="shared" si="4"/>
        <v>0</v>
      </c>
      <c r="H71" s="4" t="str">
        <f t="shared" si="5"/>
        <v>，3021248</v>
      </c>
      <c r="I71" s="4" t="str">
        <f>VLOOKUP(A71,HOP!A:U,21,0)</f>
        <v>直采</v>
      </c>
    </row>
    <row r="72" s="4" customFormat="1" spans="1:9">
      <c r="A72" s="5">
        <v>999222652311882</v>
      </c>
      <c r="B72" s="6">
        <v>44969</v>
      </c>
      <c r="C72" s="6">
        <v>44970</v>
      </c>
      <c r="D72" s="4">
        <v>253</v>
      </c>
      <c r="E72" s="4" t="str">
        <f>VLOOKUP(A72,HOP!A:L,12,0)</f>
        <v>253.00</v>
      </c>
      <c r="F72" s="4" t="str">
        <f>VLOOKUP(A72,HOP!A:C,3,0)</f>
        <v>3021488</v>
      </c>
      <c r="G72" s="4">
        <f t="shared" si="4"/>
        <v>0</v>
      </c>
      <c r="H72" s="4" t="str">
        <f t="shared" si="5"/>
        <v>，3021488</v>
      </c>
      <c r="I72" s="4" t="str">
        <f>VLOOKUP(A72,HOP!A:U,21,0)</f>
        <v>直采</v>
      </c>
    </row>
    <row r="73" s="4" customFormat="1" spans="1:9">
      <c r="A73" s="5">
        <v>999222659593426</v>
      </c>
      <c r="B73" s="6">
        <v>44969</v>
      </c>
      <c r="C73" s="6">
        <v>44970</v>
      </c>
      <c r="D73" s="4">
        <v>810</v>
      </c>
      <c r="E73" s="4" t="str">
        <f>VLOOKUP(A73,HOP!A:L,12,0)</f>
        <v>810.00</v>
      </c>
      <c r="F73" s="4" t="str">
        <f>VLOOKUP(A73,HOP!A:C,3,0)</f>
        <v>3022693</v>
      </c>
      <c r="G73" s="4">
        <f t="shared" si="4"/>
        <v>0</v>
      </c>
      <c r="H73" s="4" t="str">
        <f t="shared" si="5"/>
        <v>，3022693</v>
      </c>
      <c r="I73" s="4" t="str">
        <f>VLOOKUP(A73,HOP!A:U,21,0)</f>
        <v>直采</v>
      </c>
    </row>
    <row r="74" s="4" customFormat="1" spans="1:9">
      <c r="A74" s="5">
        <v>999222659602456</v>
      </c>
      <c r="B74" s="6">
        <v>44968</v>
      </c>
      <c r="C74" s="6">
        <v>44970</v>
      </c>
      <c r="D74" s="4">
        <v>3230</v>
      </c>
      <c r="E74" s="4" t="str">
        <f>VLOOKUP(A74,HOP!A:L,12,0)</f>
        <v>3230.00</v>
      </c>
      <c r="F74" s="4" t="str">
        <f>VLOOKUP(A74,HOP!A:C,3,0)</f>
        <v>3022697</v>
      </c>
      <c r="G74" s="4">
        <f t="shared" si="4"/>
        <v>0</v>
      </c>
      <c r="H74" s="4" t="str">
        <f t="shared" si="5"/>
        <v>，3022697</v>
      </c>
      <c r="I74" s="4" t="str">
        <f>VLOOKUP(A74,HOP!A:U,21,0)</f>
        <v>直采</v>
      </c>
    </row>
    <row r="75" s="4" customFormat="1" spans="1:9">
      <c r="A75" s="5">
        <v>999222670725153</v>
      </c>
      <c r="B75" s="6">
        <v>44969</v>
      </c>
      <c r="C75" s="6">
        <v>44970</v>
      </c>
      <c r="D75" s="4">
        <v>356</v>
      </c>
      <c r="E75" s="4" t="str">
        <f>VLOOKUP(A75,HOP!A:L,12,0)</f>
        <v>356.00</v>
      </c>
      <c r="F75" s="4" t="str">
        <f>VLOOKUP(A75,HOP!A:C,3,0)</f>
        <v>3023788</v>
      </c>
      <c r="G75" s="4">
        <f t="shared" si="4"/>
        <v>0</v>
      </c>
      <c r="H75" s="4" t="str">
        <f t="shared" si="5"/>
        <v>，3023788</v>
      </c>
      <c r="I75" s="4" t="str">
        <f>VLOOKUP(A75,HOP!A:U,21,0)</f>
        <v>直采</v>
      </c>
    </row>
    <row r="76" s="4" customFormat="1" spans="1:9">
      <c r="A76" s="5">
        <v>999222671028400</v>
      </c>
      <c r="B76" s="6">
        <v>44969</v>
      </c>
      <c r="C76" s="6">
        <v>44970</v>
      </c>
      <c r="D76" s="4">
        <v>220</v>
      </c>
      <c r="E76" s="4" t="str">
        <f>VLOOKUP(A76,HOP!A:L,12,0)</f>
        <v>220.00</v>
      </c>
      <c r="F76" s="4" t="str">
        <f>VLOOKUP(A76,HOP!A:C,3,0)</f>
        <v>3023847</v>
      </c>
      <c r="G76" s="4">
        <f t="shared" si="4"/>
        <v>0</v>
      </c>
      <c r="H76" s="4" t="str">
        <f t="shared" si="5"/>
        <v>，3023847</v>
      </c>
      <c r="I76" s="4" t="str">
        <f>VLOOKUP(A76,HOP!A:U,21,0)</f>
        <v>直采</v>
      </c>
    </row>
    <row r="77" s="4" customFormat="1" spans="1:9">
      <c r="A77" s="5">
        <v>999222671047060</v>
      </c>
      <c r="B77" s="6">
        <v>44969</v>
      </c>
      <c r="C77" s="6">
        <v>44970</v>
      </c>
      <c r="D77" s="4">
        <v>317</v>
      </c>
      <c r="E77" s="4" t="str">
        <f>VLOOKUP(A77,HOP!A:L,12,0)</f>
        <v>317.00</v>
      </c>
      <c r="F77" s="4" t="str">
        <f>VLOOKUP(A77,HOP!A:C,3,0)</f>
        <v>3023851</v>
      </c>
      <c r="G77" s="4">
        <f t="shared" si="4"/>
        <v>0</v>
      </c>
      <c r="H77" s="4" t="str">
        <f t="shared" si="5"/>
        <v>，3023851</v>
      </c>
      <c r="I77" s="4" t="str">
        <f>VLOOKUP(A77,HOP!A:U,21,0)</f>
        <v>直采</v>
      </c>
    </row>
    <row r="78" s="4" customFormat="1" spans="1:9">
      <c r="A78" s="5">
        <v>999222673088283</v>
      </c>
      <c r="B78" s="6">
        <v>44969</v>
      </c>
      <c r="C78" s="6">
        <v>44970</v>
      </c>
      <c r="D78" s="4">
        <v>253</v>
      </c>
      <c r="E78" s="4" t="str">
        <f>VLOOKUP(A78,HOP!A:L,12,0)</f>
        <v>253.00</v>
      </c>
      <c r="F78" s="4" t="str">
        <f>VLOOKUP(A78,HOP!A:C,3,0)</f>
        <v>3024127</v>
      </c>
      <c r="G78" s="4">
        <f t="shared" si="4"/>
        <v>0</v>
      </c>
      <c r="H78" s="4" t="str">
        <f t="shared" si="5"/>
        <v>，3024127</v>
      </c>
      <c r="I78" s="4" t="str">
        <f>VLOOKUP(A78,HOP!A:U,21,0)</f>
        <v>直采</v>
      </c>
    </row>
    <row r="79" s="4" customFormat="1" spans="1:9">
      <c r="A79" s="5">
        <v>999222673268357</v>
      </c>
      <c r="B79" s="6">
        <v>44969</v>
      </c>
      <c r="C79" s="6">
        <v>44970</v>
      </c>
      <c r="D79" s="4">
        <v>810</v>
      </c>
      <c r="E79" s="4" t="str">
        <f>VLOOKUP(A79,HOP!A:L,12,0)</f>
        <v>810.00</v>
      </c>
      <c r="F79" s="4" t="str">
        <f>VLOOKUP(A79,HOP!A:C,3,0)</f>
        <v>3024149</v>
      </c>
      <c r="G79" s="4">
        <f t="shared" si="4"/>
        <v>0</v>
      </c>
      <c r="H79" s="4" t="str">
        <f t="shared" si="5"/>
        <v>，3024149</v>
      </c>
      <c r="I79" s="4" t="str">
        <f>VLOOKUP(A79,HOP!A:U,21,0)</f>
        <v>直采</v>
      </c>
    </row>
    <row r="80" s="4" customFormat="1" spans="1:9">
      <c r="A80" s="5">
        <v>999222673461201</v>
      </c>
      <c r="B80" s="6">
        <v>44969</v>
      </c>
      <c r="C80" s="6">
        <v>44970</v>
      </c>
      <c r="D80" s="4">
        <v>810</v>
      </c>
      <c r="E80" s="4" t="str">
        <f>VLOOKUP(A80,HOP!A:L,12,0)</f>
        <v>810.00</v>
      </c>
      <c r="F80" s="4" t="str">
        <f>VLOOKUP(A80,HOP!A:C,3,0)</f>
        <v>3024193</v>
      </c>
      <c r="G80" s="4">
        <f t="shared" si="4"/>
        <v>0</v>
      </c>
      <c r="H80" s="4" t="str">
        <f t="shared" si="5"/>
        <v>，3024193</v>
      </c>
      <c r="I80" s="4" t="str">
        <f>VLOOKUP(A80,HOP!A:U,21,0)</f>
        <v>直采</v>
      </c>
    </row>
    <row r="81" s="4" customFormat="1" spans="1:9">
      <c r="A81" s="5">
        <v>999222674069063</v>
      </c>
      <c r="B81" s="6">
        <v>44969</v>
      </c>
      <c r="C81" s="6">
        <v>44970</v>
      </c>
      <c r="D81" s="4">
        <v>253</v>
      </c>
      <c r="E81" s="4" t="str">
        <f>VLOOKUP(A81,HOP!A:L,12,0)</f>
        <v>253.00</v>
      </c>
      <c r="F81" s="4" t="str">
        <f>VLOOKUP(A81,HOP!A:C,3,0)</f>
        <v>3024336</v>
      </c>
      <c r="G81" s="4">
        <f t="shared" si="4"/>
        <v>0</v>
      </c>
      <c r="H81" s="4" t="str">
        <f t="shared" si="5"/>
        <v>，3024336</v>
      </c>
      <c r="I81" s="4" t="str">
        <f>VLOOKUP(A81,HOP!A:U,21,0)</f>
        <v>直采</v>
      </c>
    </row>
    <row r="82" s="4" customFormat="1" spans="1:9">
      <c r="A82" s="5">
        <v>999222674268763</v>
      </c>
      <c r="B82" s="6">
        <v>44969</v>
      </c>
      <c r="C82" s="6">
        <v>44970</v>
      </c>
      <c r="D82" s="4">
        <v>458</v>
      </c>
      <c r="E82" s="4" t="str">
        <f>VLOOKUP(A82,HOP!A:L,12,0)</f>
        <v>458.00</v>
      </c>
      <c r="F82" s="4" t="str">
        <f>VLOOKUP(A82,HOP!A:C,3,0)</f>
        <v>3024371</v>
      </c>
      <c r="G82" s="4">
        <f t="shared" si="4"/>
        <v>0</v>
      </c>
      <c r="H82" s="4" t="str">
        <f t="shared" si="5"/>
        <v>，3024371</v>
      </c>
      <c r="I82" s="4" t="str">
        <f>VLOOKUP(A82,HOP!A:U,21,0)</f>
        <v>直采</v>
      </c>
    </row>
    <row r="83" s="4" customFormat="1" spans="1:9">
      <c r="A83" s="5">
        <v>999222675452967</v>
      </c>
      <c r="B83" s="6">
        <v>44969</v>
      </c>
      <c r="C83" s="6">
        <v>44970</v>
      </c>
      <c r="D83" s="4">
        <v>484</v>
      </c>
      <c r="E83" s="4" t="str">
        <f>VLOOKUP(A83,HOP!A:L,12,0)</f>
        <v>484.00</v>
      </c>
      <c r="F83" s="4" t="str">
        <f>VLOOKUP(A83,HOP!A:C,3,0)</f>
        <v>3024589</v>
      </c>
      <c r="G83" s="4">
        <f t="shared" si="4"/>
        <v>0</v>
      </c>
      <c r="H83" s="4" t="str">
        <f t="shared" si="5"/>
        <v>，3024589</v>
      </c>
      <c r="I83" s="4" t="str">
        <f>VLOOKUP(A83,HOP!A:U,21,0)</f>
        <v>直采</v>
      </c>
    </row>
    <row r="84" s="4" customFormat="1" spans="1:9">
      <c r="A84" s="5">
        <v>999222676059635</v>
      </c>
      <c r="B84" s="6">
        <v>44969</v>
      </c>
      <c r="C84" s="6">
        <v>44970</v>
      </c>
      <c r="D84" s="4">
        <v>338</v>
      </c>
      <c r="E84" s="4" t="str">
        <f>VLOOKUP(A84,HOP!A:L,12,0)</f>
        <v>338.00</v>
      </c>
      <c r="F84" s="4" t="str">
        <f>VLOOKUP(A84,HOP!A:C,3,0)</f>
        <v>3024676</v>
      </c>
      <c r="G84" s="4">
        <f t="shared" si="4"/>
        <v>0</v>
      </c>
      <c r="H84" s="4" t="str">
        <f t="shared" si="5"/>
        <v>，3024676</v>
      </c>
      <c r="I84" s="4" t="str">
        <f>VLOOKUP(A84,HOP!A:U,21,0)</f>
        <v>直采</v>
      </c>
    </row>
    <row r="85" s="4" customFormat="1" spans="1:9">
      <c r="A85" s="5">
        <v>999222676149598</v>
      </c>
      <c r="B85" s="6">
        <v>44969</v>
      </c>
      <c r="C85" s="6">
        <v>44970</v>
      </c>
      <c r="D85" s="4">
        <v>394</v>
      </c>
      <c r="E85" s="4" t="str">
        <f>VLOOKUP(A85,HOP!A:L,12,0)</f>
        <v>394.00</v>
      </c>
      <c r="F85" s="4" t="str">
        <f>VLOOKUP(A85,HOP!A:C,3,0)</f>
        <v>3024690</v>
      </c>
      <c r="G85" s="4">
        <f t="shared" si="4"/>
        <v>0</v>
      </c>
      <c r="H85" s="4" t="str">
        <f t="shared" si="5"/>
        <v>，3024690</v>
      </c>
      <c r="I85" s="4" t="str">
        <f>VLOOKUP(A85,HOP!A:U,21,0)</f>
        <v>直采</v>
      </c>
    </row>
    <row r="86" s="4" customFormat="1" spans="1:9">
      <c r="A86" s="5">
        <v>999222677136342</v>
      </c>
      <c r="B86" s="6">
        <v>44969</v>
      </c>
      <c r="C86" s="6">
        <v>44970</v>
      </c>
      <c r="D86" s="4">
        <v>696</v>
      </c>
      <c r="E86" s="4" t="str">
        <f>VLOOKUP(A86,HOP!A:L,12,0)</f>
        <v>696.00</v>
      </c>
      <c r="F86" s="4" t="str">
        <f>VLOOKUP(A86,HOP!A:C,3,0)</f>
        <v>3024859</v>
      </c>
      <c r="G86" s="4">
        <f t="shared" si="4"/>
        <v>0</v>
      </c>
      <c r="H86" s="4" t="str">
        <f t="shared" si="5"/>
        <v>，3024859</v>
      </c>
      <c r="I86" s="4" t="str">
        <f>VLOOKUP(A86,HOP!A:U,21,0)</f>
        <v>直采</v>
      </c>
    </row>
    <row r="87" s="4" customFormat="1" spans="1:9">
      <c r="A87" s="5">
        <v>999222683818122</v>
      </c>
      <c r="B87" s="6">
        <v>44969</v>
      </c>
      <c r="C87" s="6">
        <v>44970</v>
      </c>
      <c r="D87" s="4">
        <v>1620</v>
      </c>
      <c r="E87" s="4" t="str">
        <f>VLOOKUP(A87,HOP!A:L,12,0)</f>
        <v>1620.00</v>
      </c>
      <c r="F87" s="4" t="str">
        <f>VLOOKUP(A87,HOP!A:C,3,0)</f>
        <v>3025340</v>
      </c>
      <c r="G87" s="4">
        <f t="shared" si="4"/>
        <v>0</v>
      </c>
      <c r="H87" s="4" t="str">
        <f t="shared" si="5"/>
        <v>，3025340</v>
      </c>
      <c r="I87" s="4" t="str">
        <f>VLOOKUP(A87,HOP!A:U,21,0)</f>
        <v>直采</v>
      </c>
    </row>
    <row r="89" spans="4:4">
      <c r="D89" s="4">
        <f>SUM(D2:D88)</f>
        <v>150833</v>
      </c>
    </row>
    <row r="92" spans="1:4">
      <c r="A92" s="4" t="s">
        <v>485</v>
      </c>
      <c r="C92" s="4">
        <v>148972</v>
      </c>
      <c r="D92" s="4">
        <v>170267.97</v>
      </c>
    </row>
    <row r="93" spans="1:4">
      <c r="A93" s="4" t="s">
        <v>486</v>
      </c>
      <c r="C93" s="4">
        <v>1861</v>
      </c>
      <c r="D93" s="4">
        <v>2127.04</v>
      </c>
    </row>
    <row r="94" spans="1:4">
      <c r="A94" s="4" t="s">
        <v>487</v>
      </c>
      <c r="C94" s="4">
        <f>SUBTOTAL(9,C92:C93)</f>
        <v>150833</v>
      </c>
      <c r="D94" s="4">
        <f>SUBTOTAL(9,D92:D93)</f>
        <v>172395.01</v>
      </c>
    </row>
    <row r="95" spans="1:1">
      <c r="A95" s="4" t="s">
        <v>488</v>
      </c>
    </row>
  </sheetData>
  <autoFilter ref="A1:X87">
    <filterColumn colId="3">
      <filters>
        <filter val="2500"/>
        <filter val="2600"/>
        <filter val="5400"/>
        <filter val="6400"/>
        <filter val="6600"/>
        <filter val="15000"/>
        <filter val="5102"/>
        <filter val="506"/>
        <filter val="807"/>
        <filter val="408"/>
        <filter val="810"/>
        <filter val="1010"/>
        <filter val="1110"/>
        <filter val="411"/>
        <filter val="5112"/>
        <filter val="714"/>
        <filter val="516"/>
        <filter val="317"/>
        <filter val="220"/>
        <filter val="920"/>
        <filter val="1320"/>
        <filter val="1620"/>
        <filter val="1820"/>
        <filter val="1024"/>
        <filter val="5124"/>
        <filter val="1225"/>
        <filter val="3625"/>
        <filter val="727"/>
        <filter val="828"/>
        <filter val="430"/>
        <filter val="1630"/>
        <filter val="3230"/>
        <filter val="432"/>
        <filter val="1932"/>
        <filter val="735"/>
        <filter val="1435"/>
        <filter val="338"/>
        <filter val="840"/>
        <filter val="1042"/>
        <filter val="1542"/>
        <filter val="1444"/>
        <filter val="1644"/>
        <filter val="2444"/>
        <filter val="4344"/>
        <filter val="1250"/>
        <filter val="3450"/>
        <filter val="253"/>
        <filter val="3954"/>
        <filter val="555"/>
        <filter val="356"/>
        <filter val="2256"/>
        <filter val="458"/>
        <filter val="960"/>
        <filter val="1360"/>
        <filter val="2960"/>
        <filter val="561"/>
        <filter val="1861"/>
        <filter val="1268"/>
        <filter val="470"/>
        <filter val="3872"/>
        <filter val="473"/>
        <filter val="774"/>
        <filter val="1379"/>
        <filter val="380"/>
        <filter val="1080"/>
        <filter val="1680"/>
        <filter val="2580"/>
        <filter val="3280"/>
        <filter val="3680"/>
        <filter val="484"/>
        <filter val="394"/>
        <filter val="696"/>
        <filter val="996"/>
        <filter val="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489</v>
      </c>
      <c r="B1" s="2" t="s">
        <v>490</v>
      </c>
      <c r="C1" s="2" t="s">
        <v>491</v>
      </c>
      <c r="D1" s="2" t="s">
        <v>492</v>
      </c>
      <c r="E1" s="2" t="s">
        <v>13</v>
      </c>
      <c r="F1" s="2" t="s">
        <v>5</v>
      </c>
      <c r="G1" s="2" t="s">
        <v>6</v>
      </c>
      <c r="H1" s="2" t="s">
        <v>493</v>
      </c>
      <c r="I1" s="2" t="s">
        <v>494</v>
      </c>
      <c r="J1" s="2" t="s">
        <v>495</v>
      </c>
      <c r="K1" s="2" t="s">
        <v>496</v>
      </c>
      <c r="L1" s="2" t="s">
        <v>497</v>
      </c>
      <c r="M1" s="2" t="s">
        <v>498</v>
      </c>
      <c r="N1" s="2" t="s">
        <v>499</v>
      </c>
      <c r="O1" s="2" t="s">
        <v>500</v>
      </c>
      <c r="P1" s="2" t="s">
        <v>501</v>
      </c>
      <c r="Q1" s="2" t="s">
        <v>502</v>
      </c>
      <c r="R1" s="2" t="s">
        <v>503</v>
      </c>
      <c r="S1" s="2" t="s">
        <v>504</v>
      </c>
      <c r="T1" s="2" t="s">
        <v>505</v>
      </c>
      <c r="U1" s="2" t="s">
        <v>506</v>
      </c>
      <c r="V1" s="2" t="s">
        <v>507</v>
      </c>
    </row>
    <row r="2" s="1" customFormat="1" spans="1:22">
      <c r="A2" s="3">
        <v>999222683818122</v>
      </c>
      <c r="B2" s="1" t="s">
        <v>508</v>
      </c>
      <c r="C2" s="1" t="s">
        <v>509</v>
      </c>
      <c r="D2" s="1" t="s">
        <v>510</v>
      </c>
      <c r="E2" s="1" t="s">
        <v>511</v>
      </c>
      <c r="F2" s="1" t="s">
        <v>508</v>
      </c>
      <c r="G2" s="1" t="s">
        <v>512</v>
      </c>
      <c r="H2" s="1" t="s">
        <v>513</v>
      </c>
      <c r="I2" s="1" t="s">
        <v>514</v>
      </c>
      <c r="J2" s="1" t="s">
        <v>515</v>
      </c>
      <c r="K2" s="1" t="s">
        <v>514</v>
      </c>
      <c r="L2" s="1" t="s">
        <v>514</v>
      </c>
      <c r="M2" s="1" t="s">
        <v>516</v>
      </c>
      <c r="N2" s="1" t="s">
        <v>516</v>
      </c>
      <c r="O2" s="1" t="s">
        <v>517</v>
      </c>
      <c r="P2" s="1" t="s">
        <v>518</v>
      </c>
      <c r="Q2" s="1" t="s">
        <v>519</v>
      </c>
      <c r="R2" s="1" t="s">
        <v>520</v>
      </c>
      <c r="S2" s="1" t="s">
        <v>521</v>
      </c>
      <c r="T2" s="1" t="s">
        <v>522</v>
      </c>
      <c r="U2" s="1" t="s">
        <v>523</v>
      </c>
      <c r="V2" s="1" t="s">
        <v>524</v>
      </c>
    </row>
    <row r="3" s="1" customFormat="1" spans="1:22">
      <c r="A3" s="3">
        <v>999222677136342</v>
      </c>
      <c r="B3" s="1" t="s">
        <v>508</v>
      </c>
      <c r="C3" s="1" t="s">
        <v>525</v>
      </c>
      <c r="D3" s="1" t="s">
        <v>526</v>
      </c>
      <c r="E3" s="1" t="s">
        <v>527</v>
      </c>
      <c r="F3" s="1" t="s">
        <v>508</v>
      </c>
      <c r="G3" s="1" t="s">
        <v>512</v>
      </c>
      <c r="H3" s="1" t="s">
        <v>513</v>
      </c>
      <c r="I3" s="1" t="s">
        <v>528</v>
      </c>
      <c r="J3" s="1" t="s">
        <v>515</v>
      </c>
      <c r="K3" s="1" t="s">
        <v>528</v>
      </c>
      <c r="L3" s="1" t="s">
        <v>528</v>
      </c>
      <c r="M3" s="1" t="s">
        <v>516</v>
      </c>
      <c r="N3" s="1" t="s">
        <v>516</v>
      </c>
      <c r="O3" s="1" t="s">
        <v>517</v>
      </c>
      <c r="P3" s="1" t="s">
        <v>518</v>
      </c>
      <c r="Q3" s="1" t="s">
        <v>519</v>
      </c>
      <c r="R3" s="1" t="s">
        <v>529</v>
      </c>
      <c r="S3" s="1" t="s">
        <v>521</v>
      </c>
      <c r="T3" s="1" t="s">
        <v>522</v>
      </c>
      <c r="U3" s="1" t="s">
        <v>523</v>
      </c>
      <c r="V3" s="1" t="s">
        <v>524</v>
      </c>
    </row>
    <row r="4" s="1" customFormat="1" spans="1:22">
      <c r="A4" s="3">
        <v>999222676149598</v>
      </c>
      <c r="B4" s="1" t="s">
        <v>508</v>
      </c>
      <c r="C4" s="1" t="s">
        <v>530</v>
      </c>
      <c r="D4" s="1" t="s">
        <v>531</v>
      </c>
      <c r="E4" s="1" t="s">
        <v>532</v>
      </c>
      <c r="F4" s="1" t="s">
        <v>508</v>
      </c>
      <c r="G4" s="1" t="s">
        <v>512</v>
      </c>
      <c r="H4" s="1" t="s">
        <v>513</v>
      </c>
      <c r="I4" s="1" t="s">
        <v>533</v>
      </c>
      <c r="J4" s="1" t="s">
        <v>515</v>
      </c>
      <c r="K4" s="1" t="s">
        <v>533</v>
      </c>
      <c r="L4" s="1" t="s">
        <v>533</v>
      </c>
      <c r="M4" s="1" t="s">
        <v>516</v>
      </c>
      <c r="N4" s="1" t="s">
        <v>516</v>
      </c>
      <c r="O4" s="1" t="s">
        <v>517</v>
      </c>
      <c r="P4" s="1" t="s">
        <v>518</v>
      </c>
      <c r="Q4" s="1" t="s">
        <v>519</v>
      </c>
      <c r="R4" s="1" t="s">
        <v>534</v>
      </c>
      <c r="S4" s="1" t="s">
        <v>521</v>
      </c>
      <c r="T4" s="1" t="s">
        <v>522</v>
      </c>
      <c r="U4" s="1" t="s">
        <v>523</v>
      </c>
      <c r="V4" s="1" t="s">
        <v>535</v>
      </c>
    </row>
    <row r="5" s="1" customFormat="1" spans="1:22">
      <c r="A5" s="3">
        <v>999222676059635</v>
      </c>
      <c r="B5" s="1" t="s">
        <v>508</v>
      </c>
      <c r="C5" s="1" t="s">
        <v>536</v>
      </c>
      <c r="D5" s="1" t="s">
        <v>537</v>
      </c>
      <c r="E5" s="1" t="s">
        <v>538</v>
      </c>
      <c r="F5" s="1" t="s">
        <v>508</v>
      </c>
      <c r="G5" s="1" t="s">
        <v>512</v>
      </c>
      <c r="H5" s="1" t="s">
        <v>513</v>
      </c>
      <c r="I5" s="1" t="s">
        <v>539</v>
      </c>
      <c r="J5" s="1" t="s">
        <v>515</v>
      </c>
      <c r="K5" s="1" t="s">
        <v>539</v>
      </c>
      <c r="L5" s="1" t="s">
        <v>539</v>
      </c>
      <c r="M5" s="1" t="s">
        <v>516</v>
      </c>
      <c r="N5" s="1" t="s">
        <v>516</v>
      </c>
      <c r="O5" s="1" t="s">
        <v>517</v>
      </c>
      <c r="P5" s="1" t="s">
        <v>518</v>
      </c>
      <c r="Q5" s="1" t="s">
        <v>519</v>
      </c>
      <c r="R5" s="1" t="s">
        <v>540</v>
      </c>
      <c r="S5" s="1" t="s">
        <v>521</v>
      </c>
      <c r="T5" s="1" t="s">
        <v>522</v>
      </c>
      <c r="U5" s="1" t="s">
        <v>523</v>
      </c>
      <c r="V5" s="1" t="s">
        <v>535</v>
      </c>
    </row>
    <row r="6" s="1" customFormat="1" spans="1:22">
      <c r="A6" s="3">
        <v>999222675452967</v>
      </c>
      <c r="B6" s="1" t="s">
        <v>508</v>
      </c>
      <c r="C6" s="1" t="s">
        <v>541</v>
      </c>
      <c r="D6" s="1" t="s">
        <v>542</v>
      </c>
      <c r="E6" s="1" t="s">
        <v>543</v>
      </c>
      <c r="F6" s="1" t="s">
        <v>508</v>
      </c>
      <c r="G6" s="1" t="s">
        <v>512</v>
      </c>
      <c r="H6" s="1" t="s">
        <v>513</v>
      </c>
      <c r="I6" s="1" t="s">
        <v>544</v>
      </c>
      <c r="J6" s="1" t="s">
        <v>515</v>
      </c>
      <c r="K6" s="1" t="s">
        <v>544</v>
      </c>
      <c r="L6" s="1" t="s">
        <v>544</v>
      </c>
      <c r="M6" s="1" t="s">
        <v>516</v>
      </c>
      <c r="N6" s="1" t="s">
        <v>516</v>
      </c>
      <c r="O6" s="1" t="s">
        <v>517</v>
      </c>
      <c r="P6" s="1" t="s">
        <v>518</v>
      </c>
      <c r="Q6" s="1" t="s">
        <v>519</v>
      </c>
      <c r="R6" s="1" t="s">
        <v>545</v>
      </c>
      <c r="S6" s="1" t="s">
        <v>521</v>
      </c>
      <c r="T6" s="1" t="s">
        <v>522</v>
      </c>
      <c r="U6" s="1" t="s">
        <v>523</v>
      </c>
      <c r="V6" s="1" t="s">
        <v>535</v>
      </c>
    </row>
    <row r="7" s="1" customFormat="1" spans="1:22">
      <c r="A7" s="3">
        <v>999222674268763</v>
      </c>
      <c r="B7" s="1" t="s">
        <v>508</v>
      </c>
      <c r="C7" s="1" t="s">
        <v>546</v>
      </c>
      <c r="D7" s="1" t="s">
        <v>542</v>
      </c>
      <c r="E7" s="1" t="s">
        <v>547</v>
      </c>
      <c r="F7" s="1" t="s">
        <v>508</v>
      </c>
      <c r="G7" s="1" t="s">
        <v>512</v>
      </c>
      <c r="H7" s="1" t="s">
        <v>513</v>
      </c>
      <c r="I7" s="1" t="s">
        <v>548</v>
      </c>
      <c r="J7" s="1" t="s">
        <v>515</v>
      </c>
      <c r="K7" s="1" t="s">
        <v>548</v>
      </c>
      <c r="L7" s="1" t="s">
        <v>548</v>
      </c>
      <c r="M7" s="1" t="s">
        <v>516</v>
      </c>
      <c r="N7" s="1" t="s">
        <v>516</v>
      </c>
      <c r="O7" s="1" t="s">
        <v>517</v>
      </c>
      <c r="P7" s="1" t="s">
        <v>518</v>
      </c>
      <c r="Q7" s="1" t="s">
        <v>519</v>
      </c>
      <c r="R7" s="1" t="s">
        <v>549</v>
      </c>
      <c r="S7" s="1" t="s">
        <v>521</v>
      </c>
      <c r="T7" s="1" t="s">
        <v>522</v>
      </c>
      <c r="U7" s="1" t="s">
        <v>523</v>
      </c>
      <c r="V7" s="1" t="s">
        <v>535</v>
      </c>
    </row>
    <row r="8" s="1" customFormat="1" spans="1:22">
      <c r="A8" s="3">
        <v>999222674069063</v>
      </c>
      <c r="B8" s="1" t="s">
        <v>508</v>
      </c>
      <c r="C8" s="1" t="s">
        <v>550</v>
      </c>
      <c r="D8" s="1" t="s">
        <v>551</v>
      </c>
      <c r="E8" s="1" t="s">
        <v>552</v>
      </c>
      <c r="F8" s="1" t="s">
        <v>508</v>
      </c>
      <c r="G8" s="1" t="s">
        <v>512</v>
      </c>
      <c r="H8" s="1" t="s">
        <v>513</v>
      </c>
      <c r="I8" s="1" t="s">
        <v>553</v>
      </c>
      <c r="J8" s="1" t="s">
        <v>515</v>
      </c>
      <c r="K8" s="1" t="s">
        <v>553</v>
      </c>
      <c r="L8" s="1" t="s">
        <v>553</v>
      </c>
      <c r="M8" s="1" t="s">
        <v>516</v>
      </c>
      <c r="N8" s="1" t="s">
        <v>516</v>
      </c>
      <c r="O8" s="1" t="s">
        <v>517</v>
      </c>
      <c r="P8" s="1" t="s">
        <v>518</v>
      </c>
      <c r="Q8" s="1" t="s">
        <v>519</v>
      </c>
      <c r="R8" s="1" t="s">
        <v>554</v>
      </c>
      <c r="S8" s="1" t="s">
        <v>521</v>
      </c>
      <c r="T8" s="1" t="s">
        <v>522</v>
      </c>
      <c r="U8" s="1" t="s">
        <v>523</v>
      </c>
      <c r="V8" s="1" t="s">
        <v>524</v>
      </c>
    </row>
    <row r="9" s="1" customFormat="1" spans="1:22">
      <c r="A9" s="3">
        <v>999222673461201</v>
      </c>
      <c r="B9" s="1" t="s">
        <v>508</v>
      </c>
      <c r="C9" s="1" t="s">
        <v>555</v>
      </c>
      <c r="D9" s="1" t="s">
        <v>510</v>
      </c>
      <c r="E9" s="1" t="s">
        <v>556</v>
      </c>
      <c r="F9" s="1" t="s">
        <v>508</v>
      </c>
      <c r="G9" s="1" t="s">
        <v>512</v>
      </c>
      <c r="H9" s="1" t="s">
        <v>513</v>
      </c>
      <c r="I9" s="1" t="s">
        <v>557</v>
      </c>
      <c r="J9" s="1" t="s">
        <v>515</v>
      </c>
      <c r="K9" s="1" t="s">
        <v>557</v>
      </c>
      <c r="L9" s="1" t="s">
        <v>557</v>
      </c>
      <c r="M9" s="1" t="s">
        <v>516</v>
      </c>
      <c r="N9" s="1" t="s">
        <v>516</v>
      </c>
      <c r="O9" s="1" t="s">
        <v>517</v>
      </c>
      <c r="P9" s="1" t="s">
        <v>518</v>
      </c>
      <c r="Q9" s="1" t="s">
        <v>519</v>
      </c>
      <c r="R9" s="1" t="s">
        <v>558</v>
      </c>
      <c r="S9" s="1" t="s">
        <v>521</v>
      </c>
      <c r="T9" s="1" t="s">
        <v>522</v>
      </c>
      <c r="U9" s="1" t="s">
        <v>523</v>
      </c>
      <c r="V9" s="1" t="s">
        <v>524</v>
      </c>
    </row>
    <row r="10" s="1" customFormat="1" spans="1:22">
      <c r="A10" s="3">
        <v>999222673268357</v>
      </c>
      <c r="B10" s="1" t="s">
        <v>508</v>
      </c>
      <c r="C10" s="1" t="s">
        <v>559</v>
      </c>
      <c r="D10" s="1" t="s">
        <v>510</v>
      </c>
      <c r="E10" s="1" t="s">
        <v>560</v>
      </c>
      <c r="F10" s="1" t="s">
        <v>508</v>
      </c>
      <c r="G10" s="1" t="s">
        <v>512</v>
      </c>
      <c r="H10" s="1" t="s">
        <v>513</v>
      </c>
      <c r="I10" s="1" t="s">
        <v>557</v>
      </c>
      <c r="J10" s="1" t="s">
        <v>515</v>
      </c>
      <c r="K10" s="1" t="s">
        <v>557</v>
      </c>
      <c r="L10" s="1" t="s">
        <v>557</v>
      </c>
      <c r="M10" s="1" t="s">
        <v>516</v>
      </c>
      <c r="N10" s="1" t="s">
        <v>516</v>
      </c>
      <c r="O10" s="1" t="s">
        <v>517</v>
      </c>
      <c r="P10" s="1" t="s">
        <v>518</v>
      </c>
      <c r="Q10" s="1" t="s">
        <v>519</v>
      </c>
      <c r="R10" s="1" t="s">
        <v>561</v>
      </c>
      <c r="S10" s="1" t="s">
        <v>521</v>
      </c>
      <c r="T10" s="1" t="s">
        <v>522</v>
      </c>
      <c r="U10" s="1" t="s">
        <v>523</v>
      </c>
      <c r="V10" s="1" t="s">
        <v>524</v>
      </c>
    </row>
    <row r="11" s="1" customFormat="1" spans="1:22">
      <c r="A11" s="3">
        <v>999222673088283</v>
      </c>
      <c r="B11" s="1" t="s">
        <v>508</v>
      </c>
      <c r="C11" s="1" t="s">
        <v>562</v>
      </c>
      <c r="D11" s="1" t="s">
        <v>551</v>
      </c>
      <c r="E11" s="1" t="s">
        <v>563</v>
      </c>
      <c r="F11" s="1" t="s">
        <v>508</v>
      </c>
      <c r="G11" s="1" t="s">
        <v>512</v>
      </c>
      <c r="H11" s="1" t="s">
        <v>513</v>
      </c>
      <c r="I11" s="1" t="s">
        <v>553</v>
      </c>
      <c r="J11" s="1" t="s">
        <v>515</v>
      </c>
      <c r="K11" s="1" t="s">
        <v>553</v>
      </c>
      <c r="L11" s="1" t="s">
        <v>553</v>
      </c>
      <c r="M11" s="1" t="s">
        <v>516</v>
      </c>
      <c r="N11" s="1" t="s">
        <v>516</v>
      </c>
      <c r="O11" s="1" t="s">
        <v>517</v>
      </c>
      <c r="P11" s="1" t="s">
        <v>518</v>
      </c>
      <c r="Q11" s="1" t="s">
        <v>519</v>
      </c>
      <c r="R11" s="1" t="s">
        <v>564</v>
      </c>
      <c r="S11" s="1" t="s">
        <v>521</v>
      </c>
      <c r="T11" s="1" t="s">
        <v>522</v>
      </c>
      <c r="U11" s="1" t="s">
        <v>523</v>
      </c>
      <c r="V11" s="1" t="s">
        <v>524</v>
      </c>
    </row>
    <row r="12" s="1" customFormat="1" spans="1:22">
      <c r="A12" s="3">
        <v>999222671047060</v>
      </c>
      <c r="B12" s="1" t="s">
        <v>565</v>
      </c>
      <c r="C12" s="1" t="s">
        <v>566</v>
      </c>
      <c r="D12" s="1" t="s">
        <v>567</v>
      </c>
      <c r="E12" s="1" t="s">
        <v>568</v>
      </c>
      <c r="F12" s="1" t="s">
        <v>508</v>
      </c>
      <c r="G12" s="1" t="s">
        <v>512</v>
      </c>
      <c r="H12" s="1" t="s">
        <v>513</v>
      </c>
      <c r="I12" s="1" t="s">
        <v>569</v>
      </c>
      <c r="J12" s="1" t="s">
        <v>515</v>
      </c>
      <c r="K12" s="1" t="s">
        <v>569</v>
      </c>
      <c r="L12" s="1" t="s">
        <v>569</v>
      </c>
      <c r="M12" s="1" t="s">
        <v>516</v>
      </c>
      <c r="N12" s="1" t="s">
        <v>516</v>
      </c>
      <c r="O12" s="1" t="s">
        <v>517</v>
      </c>
      <c r="P12" s="1" t="s">
        <v>518</v>
      </c>
      <c r="Q12" s="1" t="s">
        <v>519</v>
      </c>
      <c r="R12" s="1" t="s">
        <v>570</v>
      </c>
      <c r="S12" s="1" t="s">
        <v>521</v>
      </c>
      <c r="T12" s="1" t="s">
        <v>522</v>
      </c>
      <c r="U12" s="1" t="s">
        <v>523</v>
      </c>
      <c r="V12" s="1" t="s">
        <v>524</v>
      </c>
    </row>
    <row r="13" s="1" customFormat="1" spans="1:22">
      <c r="A13" s="3">
        <v>999222671028400</v>
      </c>
      <c r="B13" s="1" t="s">
        <v>565</v>
      </c>
      <c r="C13" s="1" t="s">
        <v>571</v>
      </c>
      <c r="D13" s="1" t="s">
        <v>572</v>
      </c>
      <c r="E13" s="1" t="s">
        <v>573</v>
      </c>
      <c r="F13" s="1" t="s">
        <v>508</v>
      </c>
      <c r="G13" s="1" t="s">
        <v>512</v>
      </c>
      <c r="H13" s="1" t="s">
        <v>513</v>
      </c>
      <c r="I13" s="1" t="s">
        <v>574</v>
      </c>
      <c r="J13" s="1" t="s">
        <v>515</v>
      </c>
      <c r="K13" s="1" t="s">
        <v>574</v>
      </c>
      <c r="L13" s="1" t="s">
        <v>574</v>
      </c>
      <c r="M13" s="1" t="s">
        <v>516</v>
      </c>
      <c r="N13" s="1" t="s">
        <v>516</v>
      </c>
      <c r="O13" s="1" t="s">
        <v>517</v>
      </c>
      <c r="P13" s="1" t="s">
        <v>518</v>
      </c>
      <c r="Q13" s="1" t="s">
        <v>519</v>
      </c>
      <c r="R13" s="1" t="s">
        <v>575</v>
      </c>
      <c r="S13" s="1" t="s">
        <v>521</v>
      </c>
      <c r="T13" s="1" t="s">
        <v>522</v>
      </c>
      <c r="U13" s="1" t="s">
        <v>523</v>
      </c>
      <c r="V13" s="1" t="s">
        <v>535</v>
      </c>
    </row>
    <row r="14" s="1" customFormat="1" spans="1:22">
      <c r="A14" s="3">
        <v>999222670725153</v>
      </c>
      <c r="B14" s="1" t="s">
        <v>565</v>
      </c>
      <c r="C14" s="1" t="s">
        <v>576</v>
      </c>
      <c r="D14" s="1" t="s">
        <v>577</v>
      </c>
      <c r="E14" s="1" t="s">
        <v>578</v>
      </c>
      <c r="F14" s="1" t="s">
        <v>508</v>
      </c>
      <c r="G14" s="1" t="s">
        <v>512</v>
      </c>
      <c r="H14" s="1" t="s">
        <v>513</v>
      </c>
      <c r="I14" s="1" t="s">
        <v>579</v>
      </c>
      <c r="J14" s="1" t="s">
        <v>515</v>
      </c>
      <c r="K14" s="1" t="s">
        <v>579</v>
      </c>
      <c r="L14" s="1" t="s">
        <v>579</v>
      </c>
      <c r="M14" s="1" t="s">
        <v>516</v>
      </c>
      <c r="N14" s="1" t="s">
        <v>516</v>
      </c>
      <c r="O14" s="1" t="s">
        <v>517</v>
      </c>
      <c r="P14" s="1" t="s">
        <v>518</v>
      </c>
      <c r="Q14" s="1" t="s">
        <v>519</v>
      </c>
      <c r="R14" s="1" t="s">
        <v>580</v>
      </c>
      <c r="S14" s="1" t="s">
        <v>521</v>
      </c>
      <c r="T14" s="1" t="s">
        <v>522</v>
      </c>
      <c r="U14" s="1" t="s">
        <v>523</v>
      </c>
      <c r="V14" s="1" t="s">
        <v>524</v>
      </c>
    </row>
    <row r="15" s="1" customFormat="1" spans="1:22">
      <c r="A15" s="3">
        <v>999222659602456</v>
      </c>
      <c r="B15" s="1" t="s">
        <v>565</v>
      </c>
      <c r="C15" s="1" t="s">
        <v>581</v>
      </c>
      <c r="D15" s="1" t="s">
        <v>582</v>
      </c>
      <c r="E15" s="1" t="s">
        <v>583</v>
      </c>
      <c r="F15" s="1" t="s">
        <v>565</v>
      </c>
      <c r="G15" s="1" t="s">
        <v>512</v>
      </c>
      <c r="H15" s="1" t="s">
        <v>513</v>
      </c>
      <c r="I15" s="1" t="s">
        <v>584</v>
      </c>
      <c r="J15" s="1" t="s">
        <v>515</v>
      </c>
      <c r="K15" s="1" t="s">
        <v>584</v>
      </c>
      <c r="L15" s="1" t="s">
        <v>584</v>
      </c>
      <c r="M15" s="1" t="s">
        <v>516</v>
      </c>
      <c r="N15" s="1" t="s">
        <v>516</v>
      </c>
      <c r="O15" s="1" t="s">
        <v>517</v>
      </c>
      <c r="P15" s="1" t="s">
        <v>518</v>
      </c>
      <c r="Q15" s="1" t="s">
        <v>519</v>
      </c>
      <c r="R15" s="1" t="s">
        <v>585</v>
      </c>
      <c r="S15" s="1" t="s">
        <v>521</v>
      </c>
      <c r="T15" s="1" t="s">
        <v>522</v>
      </c>
      <c r="U15" s="1" t="s">
        <v>523</v>
      </c>
      <c r="V15" s="1" t="s">
        <v>524</v>
      </c>
    </row>
    <row r="16" s="1" customFormat="1" spans="1:22">
      <c r="A16" s="3">
        <v>999222659593426</v>
      </c>
      <c r="B16" s="1" t="s">
        <v>565</v>
      </c>
      <c r="C16" s="1" t="s">
        <v>586</v>
      </c>
      <c r="D16" s="1" t="s">
        <v>510</v>
      </c>
      <c r="E16" s="1" t="s">
        <v>587</v>
      </c>
      <c r="F16" s="1" t="s">
        <v>508</v>
      </c>
      <c r="G16" s="1" t="s">
        <v>512</v>
      </c>
      <c r="H16" s="1" t="s">
        <v>513</v>
      </c>
      <c r="I16" s="1" t="s">
        <v>557</v>
      </c>
      <c r="J16" s="1" t="s">
        <v>515</v>
      </c>
      <c r="K16" s="1" t="s">
        <v>557</v>
      </c>
      <c r="L16" s="1" t="s">
        <v>557</v>
      </c>
      <c r="M16" s="1" t="s">
        <v>516</v>
      </c>
      <c r="N16" s="1" t="s">
        <v>516</v>
      </c>
      <c r="O16" s="1" t="s">
        <v>517</v>
      </c>
      <c r="P16" s="1" t="s">
        <v>518</v>
      </c>
      <c r="Q16" s="1" t="s">
        <v>519</v>
      </c>
      <c r="R16" s="1" t="s">
        <v>588</v>
      </c>
      <c r="S16" s="1" t="s">
        <v>521</v>
      </c>
      <c r="T16" s="1" t="s">
        <v>522</v>
      </c>
      <c r="U16" s="1" t="s">
        <v>523</v>
      </c>
      <c r="V16" s="1" t="s">
        <v>524</v>
      </c>
    </row>
    <row r="17" s="1" customFormat="1" spans="1:22">
      <c r="A17" s="3">
        <v>999222652311882</v>
      </c>
      <c r="B17" s="1" t="s">
        <v>565</v>
      </c>
      <c r="C17" s="1" t="s">
        <v>589</v>
      </c>
      <c r="D17" s="1" t="s">
        <v>551</v>
      </c>
      <c r="E17" s="1" t="s">
        <v>590</v>
      </c>
      <c r="F17" s="1" t="s">
        <v>508</v>
      </c>
      <c r="G17" s="1" t="s">
        <v>512</v>
      </c>
      <c r="H17" s="1" t="s">
        <v>513</v>
      </c>
      <c r="I17" s="1" t="s">
        <v>553</v>
      </c>
      <c r="J17" s="1" t="s">
        <v>515</v>
      </c>
      <c r="K17" s="1" t="s">
        <v>553</v>
      </c>
      <c r="L17" s="1" t="s">
        <v>553</v>
      </c>
      <c r="M17" s="1" t="s">
        <v>516</v>
      </c>
      <c r="N17" s="1" t="s">
        <v>516</v>
      </c>
      <c r="O17" s="1" t="s">
        <v>517</v>
      </c>
      <c r="P17" s="1" t="s">
        <v>518</v>
      </c>
      <c r="Q17" s="1" t="s">
        <v>519</v>
      </c>
      <c r="R17" s="1" t="s">
        <v>591</v>
      </c>
      <c r="S17" s="1" t="s">
        <v>521</v>
      </c>
      <c r="T17" s="1" t="s">
        <v>522</v>
      </c>
      <c r="U17" s="1" t="s">
        <v>523</v>
      </c>
      <c r="V17" s="1" t="s">
        <v>524</v>
      </c>
    </row>
    <row r="18" s="1" customFormat="1" spans="1:22">
      <c r="A18" s="3">
        <v>999222650627893</v>
      </c>
      <c r="B18" s="1" t="s">
        <v>592</v>
      </c>
      <c r="C18" s="1" t="s">
        <v>593</v>
      </c>
      <c r="D18" s="1" t="s">
        <v>594</v>
      </c>
      <c r="E18" s="1" t="s">
        <v>595</v>
      </c>
      <c r="F18" s="1" t="s">
        <v>508</v>
      </c>
      <c r="G18" s="1" t="s">
        <v>512</v>
      </c>
      <c r="H18" s="1" t="s">
        <v>513</v>
      </c>
      <c r="I18" s="1" t="s">
        <v>596</v>
      </c>
      <c r="J18" s="1" t="s">
        <v>515</v>
      </c>
      <c r="K18" s="1" t="s">
        <v>596</v>
      </c>
      <c r="L18" s="1" t="s">
        <v>596</v>
      </c>
      <c r="M18" s="1" t="s">
        <v>516</v>
      </c>
      <c r="N18" s="1" t="s">
        <v>516</v>
      </c>
      <c r="O18" s="1" t="s">
        <v>517</v>
      </c>
      <c r="P18" s="1" t="s">
        <v>518</v>
      </c>
      <c r="Q18" s="1" t="s">
        <v>519</v>
      </c>
      <c r="R18" s="1" t="s">
        <v>597</v>
      </c>
      <c r="S18" s="1" t="s">
        <v>521</v>
      </c>
      <c r="T18" s="1" t="s">
        <v>522</v>
      </c>
      <c r="U18" s="1" t="s">
        <v>523</v>
      </c>
      <c r="V18" s="1" t="s">
        <v>598</v>
      </c>
    </row>
    <row r="19" s="1" customFormat="1" spans="1:22">
      <c r="A19" s="3">
        <v>999222644535538</v>
      </c>
      <c r="B19" s="1" t="s">
        <v>592</v>
      </c>
      <c r="C19" s="1" t="s">
        <v>599</v>
      </c>
      <c r="D19" s="1" t="s">
        <v>600</v>
      </c>
      <c r="E19" s="1" t="s">
        <v>601</v>
      </c>
      <c r="F19" s="1" t="s">
        <v>565</v>
      </c>
      <c r="G19" s="1" t="s">
        <v>512</v>
      </c>
      <c r="H19" s="1" t="s">
        <v>513</v>
      </c>
      <c r="I19" s="1" t="s">
        <v>602</v>
      </c>
      <c r="J19" s="1" t="s">
        <v>515</v>
      </c>
      <c r="K19" s="1" t="s">
        <v>602</v>
      </c>
      <c r="L19" s="1" t="s">
        <v>602</v>
      </c>
      <c r="M19" s="1" t="s">
        <v>516</v>
      </c>
      <c r="N19" s="1" t="s">
        <v>516</v>
      </c>
      <c r="O19" s="1" t="s">
        <v>517</v>
      </c>
      <c r="P19" s="1" t="s">
        <v>518</v>
      </c>
      <c r="Q19" s="1" t="s">
        <v>519</v>
      </c>
      <c r="R19" s="1" t="s">
        <v>603</v>
      </c>
      <c r="S19" s="1" t="s">
        <v>521</v>
      </c>
      <c r="T19" s="1" t="s">
        <v>522</v>
      </c>
      <c r="U19" s="1" t="s">
        <v>523</v>
      </c>
      <c r="V19" s="1" t="s">
        <v>524</v>
      </c>
    </row>
    <row r="20" s="1" customFormat="1" spans="1:22">
      <c r="A20" s="3">
        <v>999222644457571</v>
      </c>
      <c r="B20" s="1" t="s">
        <v>592</v>
      </c>
      <c r="C20" s="1" t="s">
        <v>604</v>
      </c>
      <c r="D20" s="1" t="s">
        <v>605</v>
      </c>
      <c r="E20" s="1" t="s">
        <v>606</v>
      </c>
      <c r="F20" s="1" t="s">
        <v>508</v>
      </c>
      <c r="G20" s="1" t="s">
        <v>512</v>
      </c>
      <c r="H20" s="1" t="s">
        <v>513</v>
      </c>
      <c r="I20" s="1" t="s">
        <v>607</v>
      </c>
      <c r="J20" s="1" t="s">
        <v>515</v>
      </c>
      <c r="K20" s="1" t="s">
        <v>607</v>
      </c>
      <c r="L20" s="1" t="s">
        <v>607</v>
      </c>
      <c r="M20" s="1" t="s">
        <v>516</v>
      </c>
      <c r="N20" s="1" t="s">
        <v>516</v>
      </c>
      <c r="O20" s="1" t="s">
        <v>517</v>
      </c>
      <c r="P20" s="1" t="s">
        <v>518</v>
      </c>
      <c r="Q20" s="1" t="s">
        <v>519</v>
      </c>
      <c r="R20" s="1" t="s">
        <v>608</v>
      </c>
      <c r="S20" s="1" t="s">
        <v>521</v>
      </c>
      <c r="T20" s="1" t="s">
        <v>522</v>
      </c>
      <c r="U20" s="1" t="s">
        <v>523</v>
      </c>
      <c r="V20" s="1" t="s">
        <v>609</v>
      </c>
    </row>
    <row r="21" s="1" customFormat="1" spans="1:22">
      <c r="A21" s="3">
        <v>999222632828867</v>
      </c>
      <c r="B21" s="1" t="s">
        <v>592</v>
      </c>
      <c r="C21" s="1" t="s">
        <v>610</v>
      </c>
      <c r="D21" s="1" t="s">
        <v>605</v>
      </c>
      <c r="E21" s="1" t="s">
        <v>611</v>
      </c>
      <c r="F21" s="1" t="s">
        <v>508</v>
      </c>
      <c r="G21" s="1" t="s">
        <v>512</v>
      </c>
      <c r="H21" s="1" t="s">
        <v>513</v>
      </c>
      <c r="I21" s="1" t="s">
        <v>612</v>
      </c>
      <c r="J21" s="1" t="s">
        <v>515</v>
      </c>
      <c r="K21" s="1" t="s">
        <v>612</v>
      </c>
      <c r="L21" s="1" t="s">
        <v>612</v>
      </c>
      <c r="M21" s="1" t="s">
        <v>516</v>
      </c>
      <c r="N21" s="1" t="s">
        <v>516</v>
      </c>
      <c r="O21" s="1" t="s">
        <v>517</v>
      </c>
      <c r="P21" s="1" t="s">
        <v>518</v>
      </c>
      <c r="Q21" s="1" t="s">
        <v>519</v>
      </c>
      <c r="R21" s="1" t="s">
        <v>613</v>
      </c>
      <c r="S21" s="1" t="s">
        <v>521</v>
      </c>
      <c r="T21" s="1" t="s">
        <v>522</v>
      </c>
      <c r="U21" s="1" t="s">
        <v>523</v>
      </c>
      <c r="V21" s="1" t="s">
        <v>609</v>
      </c>
    </row>
    <row r="22" s="1" customFormat="1" spans="1:22">
      <c r="A22" s="3">
        <v>999222624726876</v>
      </c>
      <c r="B22" s="1" t="s">
        <v>614</v>
      </c>
      <c r="C22" s="1" t="s">
        <v>615</v>
      </c>
      <c r="D22" s="1" t="s">
        <v>616</v>
      </c>
      <c r="E22" s="1" t="s">
        <v>617</v>
      </c>
      <c r="F22" s="1" t="s">
        <v>565</v>
      </c>
      <c r="G22" s="1" t="s">
        <v>512</v>
      </c>
      <c r="H22" s="1" t="s">
        <v>513</v>
      </c>
      <c r="I22" s="1" t="s">
        <v>618</v>
      </c>
      <c r="J22" s="1" t="s">
        <v>515</v>
      </c>
      <c r="K22" s="1" t="s">
        <v>618</v>
      </c>
      <c r="L22" s="1" t="s">
        <v>618</v>
      </c>
      <c r="M22" s="1" t="s">
        <v>516</v>
      </c>
      <c r="N22" s="1" t="s">
        <v>516</v>
      </c>
      <c r="O22" s="1" t="s">
        <v>517</v>
      </c>
      <c r="P22" s="1" t="s">
        <v>518</v>
      </c>
      <c r="Q22" s="1" t="s">
        <v>519</v>
      </c>
      <c r="R22" s="1" t="s">
        <v>619</v>
      </c>
      <c r="S22" s="1" t="s">
        <v>521</v>
      </c>
      <c r="T22" s="1" t="s">
        <v>522</v>
      </c>
      <c r="U22" s="1" t="s">
        <v>523</v>
      </c>
      <c r="V22" s="1" t="s">
        <v>524</v>
      </c>
    </row>
    <row r="23" s="1" customFormat="1" spans="1:22">
      <c r="A23" s="3">
        <v>999222618318848</v>
      </c>
      <c r="B23" s="1" t="s">
        <v>614</v>
      </c>
      <c r="C23" s="1" t="s">
        <v>620</v>
      </c>
      <c r="D23" s="1" t="s">
        <v>621</v>
      </c>
      <c r="E23" s="1" t="s">
        <v>622</v>
      </c>
      <c r="F23" s="1" t="s">
        <v>592</v>
      </c>
      <c r="G23" s="1" t="s">
        <v>512</v>
      </c>
      <c r="H23" s="1" t="s">
        <v>513</v>
      </c>
      <c r="I23" s="1" t="s">
        <v>623</v>
      </c>
      <c r="J23" s="1" t="s">
        <v>515</v>
      </c>
      <c r="K23" s="1" t="s">
        <v>623</v>
      </c>
      <c r="L23" s="1" t="s">
        <v>623</v>
      </c>
      <c r="M23" s="1" t="s">
        <v>516</v>
      </c>
      <c r="N23" s="1" t="s">
        <v>516</v>
      </c>
      <c r="O23" s="1" t="s">
        <v>517</v>
      </c>
      <c r="P23" s="1" t="s">
        <v>518</v>
      </c>
      <c r="Q23" s="1" t="s">
        <v>519</v>
      </c>
      <c r="R23" s="1" t="s">
        <v>624</v>
      </c>
      <c r="S23" s="1" t="s">
        <v>521</v>
      </c>
      <c r="T23" s="1" t="s">
        <v>522</v>
      </c>
      <c r="U23" s="1" t="s">
        <v>523</v>
      </c>
      <c r="V23" s="1" t="s">
        <v>609</v>
      </c>
    </row>
    <row r="24" s="1" customFormat="1" spans="1:22">
      <c r="A24" s="3">
        <v>999222617127054</v>
      </c>
      <c r="B24" s="1" t="s">
        <v>614</v>
      </c>
      <c r="C24" s="1" t="s">
        <v>625</v>
      </c>
      <c r="D24" s="1" t="s">
        <v>567</v>
      </c>
      <c r="E24" s="1" t="s">
        <v>626</v>
      </c>
      <c r="F24" s="1" t="s">
        <v>592</v>
      </c>
      <c r="G24" s="1" t="s">
        <v>512</v>
      </c>
      <c r="H24" s="1" t="s">
        <v>513</v>
      </c>
      <c r="I24" s="1" t="s">
        <v>627</v>
      </c>
      <c r="J24" s="1" t="s">
        <v>515</v>
      </c>
      <c r="K24" s="1" t="s">
        <v>627</v>
      </c>
      <c r="L24" s="1" t="s">
        <v>627</v>
      </c>
      <c r="M24" s="1" t="s">
        <v>516</v>
      </c>
      <c r="N24" s="1" t="s">
        <v>516</v>
      </c>
      <c r="O24" s="1" t="s">
        <v>517</v>
      </c>
      <c r="P24" s="1" t="s">
        <v>518</v>
      </c>
      <c r="Q24" s="1" t="s">
        <v>519</v>
      </c>
      <c r="R24" s="1" t="s">
        <v>628</v>
      </c>
      <c r="S24" s="1" t="s">
        <v>521</v>
      </c>
      <c r="T24" s="1" t="s">
        <v>522</v>
      </c>
      <c r="U24" s="1" t="s">
        <v>523</v>
      </c>
      <c r="V24" s="1" t="s">
        <v>524</v>
      </c>
    </row>
    <row r="25" s="1" customFormat="1" spans="1:22">
      <c r="A25" s="3">
        <v>999222610677982</v>
      </c>
      <c r="B25" s="1" t="s">
        <v>614</v>
      </c>
      <c r="C25" s="1" t="s">
        <v>629</v>
      </c>
      <c r="D25" s="1" t="s">
        <v>582</v>
      </c>
      <c r="E25" s="1" t="s">
        <v>630</v>
      </c>
      <c r="F25" s="1" t="s">
        <v>614</v>
      </c>
      <c r="G25" s="1" t="s">
        <v>512</v>
      </c>
      <c r="H25" s="1" t="s">
        <v>513</v>
      </c>
      <c r="I25" s="1" t="s">
        <v>631</v>
      </c>
      <c r="J25" s="1" t="s">
        <v>515</v>
      </c>
      <c r="K25" s="1" t="s">
        <v>631</v>
      </c>
      <c r="L25" s="1" t="s">
        <v>631</v>
      </c>
      <c r="M25" s="1" t="s">
        <v>516</v>
      </c>
      <c r="N25" s="1" t="s">
        <v>516</v>
      </c>
      <c r="O25" s="1" t="s">
        <v>517</v>
      </c>
      <c r="P25" s="1" t="s">
        <v>518</v>
      </c>
      <c r="Q25" s="1" t="s">
        <v>519</v>
      </c>
      <c r="R25" s="1" t="s">
        <v>632</v>
      </c>
      <c r="S25" s="1" t="s">
        <v>521</v>
      </c>
      <c r="T25" s="1" t="s">
        <v>522</v>
      </c>
      <c r="U25" s="1" t="s">
        <v>523</v>
      </c>
      <c r="V25" s="1" t="s">
        <v>524</v>
      </c>
    </row>
    <row r="26" s="1" customFormat="1" spans="1:22">
      <c r="A26" s="3">
        <v>999222610561419</v>
      </c>
      <c r="B26" s="1" t="s">
        <v>614</v>
      </c>
      <c r="C26" s="1" t="s">
        <v>633</v>
      </c>
      <c r="D26" s="1" t="s">
        <v>551</v>
      </c>
      <c r="E26" s="1" t="s">
        <v>634</v>
      </c>
      <c r="F26" s="1" t="s">
        <v>565</v>
      </c>
      <c r="G26" s="1" t="s">
        <v>512</v>
      </c>
      <c r="H26" s="1" t="s">
        <v>513</v>
      </c>
      <c r="I26" s="1" t="s">
        <v>635</v>
      </c>
      <c r="J26" s="1" t="s">
        <v>515</v>
      </c>
      <c r="K26" s="1" t="s">
        <v>635</v>
      </c>
      <c r="L26" s="1" t="s">
        <v>635</v>
      </c>
      <c r="M26" s="1" t="s">
        <v>516</v>
      </c>
      <c r="N26" s="1" t="s">
        <v>516</v>
      </c>
      <c r="O26" s="1" t="s">
        <v>517</v>
      </c>
      <c r="P26" s="1" t="s">
        <v>518</v>
      </c>
      <c r="Q26" s="1" t="s">
        <v>519</v>
      </c>
      <c r="R26" s="1" t="s">
        <v>636</v>
      </c>
      <c r="S26" s="1" t="s">
        <v>521</v>
      </c>
      <c r="T26" s="1" t="s">
        <v>522</v>
      </c>
      <c r="U26" s="1" t="s">
        <v>523</v>
      </c>
      <c r="V26" s="1" t="s">
        <v>524</v>
      </c>
    </row>
    <row r="27" s="1" customFormat="1" spans="1:22">
      <c r="A27" s="3">
        <v>999222610212461</v>
      </c>
      <c r="B27" s="1" t="s">
        <v>614</v>
      </c>
      <c r="C27" s="1" t="s">
        <v>637</v>
      </c>
      <c r="D27" s="1" t="s">
        <v>638</v>
      </c>
      <c r="E27" s="1" t="s">
        <v>639</v>
      </c>
      <c r="F27" s="1" t="s">
        <v>508</v>
      </c>
      <c r="G27" s="1" t="s">
        <v>512</v>
      </c>
      <c r="H27" s="1" t="s">
        <v>513</v>
      </c>
      <c r="I27" s="1" t="s">
        <v>640</v>
      </c>
      <c r="J27" s="1" t="s">
        <v>515</v>
      </c>
      <c r="K27" s="1" t="s">
        <v>640</v>
      </c>
      <c r="L27" s="1" t="s">
        <v>640</v>
      </c>
      <c r="M27" s="1" t="s">
        <v>516</v>
      </c>
      <c r="N27" s="1" t="s">
        <v>516</v>
      </c>
      <c r="O27" s="1" t="s">
        <v>517</v>
      </c>
      <c r="P27" s="1" t="s">
        <v>518</v>
      </c>
      <c r="Q27" s="1" t="s">
        <v>519</v>
      </c>
      <c r="R27" s="1" t="s">
        <v>641</v>
      </c>
      <c r="S27" s="1" t="s">
        <v>521</v>
      </c>
      <c r="T27" s="1" t="s">
        <v>522</v>
      </c>
      <c r="U27" s="1" t="s">
        <v>523</v>
      </c>
      <c r="V27" s="1" t="s">
        <v>609</v>
      </c>
    </row>
    <row r="28" s="1" customFormat="1" spans="1:22">
      <c r="A28" s="3">
        <v>999222610162388</v>
      </c>
      <c r="B28" s="1" t="s">
        <v>614</v>
      </c>
      <c r="C28" s="1" t="s">
        <v>642</v>
      </c>
      <c r="D28" s="1" t="s">
        <v>616</v>
      </c>
      <c r="E28" s="1" t="s">
        <v>643</v>
      </c>
      <c r="F28" s="1" t="s">
        <v>565</v>
      </c>
      <c r="G28" s="1" t="s">
        <v>512</v>
      </c>
      <c r="H28" s="1" t="s">
        <v>513</v>
      </c>
      <c r="I28" s="1" t="s">
        <v>618</v>
      </c>
      <c r="J28" s="1" t="s">
        <v>515</v>
      </c>
      <c r="K28" s="1" t="s">
        <v>618</v>
      </c>
      <c r="L28" s="1" t="s">
        <v>618</v>
      </c>
      <c r="M28" s="1" t="s">
        <v>516</v>
      </c>
      <c r="N28" s="1" t="s">
        <v>516</v>
      </c>
      <c r="O28" s="1" t="s">
        <v>517</v>
      </c>
      <c r="P28" s="1" t="s">
        <v>518</v>
      </c>
      <c r="Q28" s="1" t="s">
        <v>519</v>
      </c>
      <c r="R28" s="1" t="s">
        <v>644</v>
      </c>
      <c r="S28" s="1" t="s">
        <v>521</v>
      </c>
      <c r="T28" s="1" t="s">
        <v>522</v>
      </c>
      <c r="U28" s="1" t="s">
        <v>523</v>
      </c>
      <c r="V28" s="1" t="s">
        <v>524</v>
      </c>
    </row>
    <row r="29" s="1" customFormat="1" spans="1:22">
      <c r="A29" s="3">
        <v>999222607907505</v>
      </c>
      <c r="B29" s="1" t="s">
        <v>614</v>
      </c>
      <c r="C29" s="1" t="s">
        <v>645</v>
      </c>
      <c r="D29" s="1" t="s">
        <v>646</v>
      </c>
      <c r="E29" s="1" t="s">
        <v>647</v>
      </c>
      <c r="F29" s="1" t="s">
        <v>565</v>
      </c>
      <c r="G29" s="1" t="s">
        <v>512</v>
      </c>
      <c r="H29" s="1" t="s">
        <v>513</v>
      </c>
      <c r="I29" s="1" t="s">
        <v>648</v>
      </c>
      <c r="J29" s="1" t="s">
        <v>515</v>
      </c>
      <c r="K29" s="1" t="s">
        <v>648</v>
      </c>
      <c r="L29" s="1" t="s">
        <v>648</v>
      </c>
      <c r="M29" s="1" t="s">
        <v>516</v>
      </c>
      <c r="N29" s="1" t="s">
        <v>516</v>
      </c>
      <c r="O29" s="1" t="s">
        <v>517</v>
      </c>
      <c r="P29" s="1" t="s">
        <v>518</v>
      </c>
      <c r="Q29" s="1" t="s">
        <v>519</v>
      </c>
      <c r="R29" s="1" t="s">
        <v>649</v>
      </c>
      <c r="S29" s="1" t="s">
        <v>521</v>
      </c>
      <c r="T29" s="1" t="s">
        <v>522</v>
      </c>
      <c r="U29" s="1" t="s">
        <v>523</v>
      </c>
      <c r="V29" s="1" t="s">
        <v>524</v>
      </c>
    </row>
    <row r="30" s="1" customFormat="1" spans="1:22">
      <c r="A30" s="3">
        <v>999222607838255</v>
      </c>
      <c r="B30" s="1" t="s">
        <v>614</v>
      </c>
      <c r="C30" s="1" t="s">
        <v>650</v>
      </c>
      <c r="D30" s="1" t="s">
        <v>651</v>
      </c>
      <c r="E30" s="1" t="s">
        <v>652</v>
      </c>
      <c r="F30" s="1" t="s">
        <v>592</v>
      </c>
      <c r="G30" s="1" t="s">
        <v>512</v>
      </c>
      <c r="H30" s="1" t="s">
        <v>513</v>
      </c>
      <c r="I30" s="1" t="s">
        <v>653</v>
      </c>
      <c r="J30" s="1" t="s">
        <v>515</v>
      </c>
      <c r="K30" s="1" t="s">
        <v>653</v>
      </c>
      <c r="L30" s="1" t="s">
        <v>653</v>
      </c>
      <c r="M30" s="1" t="s">
        <v>516</v>
      </c>
      <c r="N30" s="1" t="s">
        <v>516</v>
      </c>
      <c r="O30" s="1" t="s">
        <v>517</v>
      </c>
      <c r="P30" s="1" t="s">
        <v>518</v>
      </c>
      <c r="Q30" s="1" t="s">
        <v>519</v>
      </c>
      <c r="R30" s="1" t="s">
        <v>654</v>
      </c>
      <c r="S30" s="1" t="s">
        <v>521</v>
      </c>
      <c r="T30" s="1" t="s">
        <v>522</v>
      </c>
      <c r="U30" s="1" t="s">
        <v>523</v>
      </c>
      <c r="V30" s="1" t="s">
        <v>524</v>
      </c>
    </row>
    <row r="31" s="1" customFormat="1" spans="1:22">
      <c r="A31" s="3">
        <v>22607716159</v>
      </c>
      <c r="B31" s="1" t="s">
        <v>614</v>
      </c>
      <c r="C31" s="1" t="s">
        <v>655</v>
      </c>
      <c r="D31" s="1" t="s">
        <v>551</v>
      </c>
      <c r="E31" s="1" t="s">
        <v>656</v>
      </c>
      <c r="F31" s="1" t="s">
        <v>565</v>
      </c>
      <c r="G31" s="1" t="s">
        <v>512</v>
      </c>
      <c r="H31" s="1" t="s">
        <v>513</v>
      </c>
      <c r="I31" s="1" t="s">
        <v>657</v>
      </c>
      <c r="J31" s="1" t="s">
        <v>515</v>
      </c>
      <c r="K31" s="1" t="s">
        <v>657</v>
      </c>
      <c r="L31" s="1" t="s">
        <v>657</v>
      </c>
      <c r="M31" s="1" t="s">
        <v>516</v>
      </c>
      <c r="N31" s="1" t="s">
        <v>516</v>
      </c>
      <c r="O31" s="1" t="s">
        <v>517</v>
      </c>
      <c r="P31" s="1" t="s">
        <v>518</v>
      </c>
      <c r="Q31" s="1" t="s">
        <v>519</v>
      </c>
      <c r="R31" s="1" t="s">
        <v>658</v>
      </c>
      <c r="S31" s="1" t="s">
        <v>521</v>
      </c>
      <c r="T31" s="1" t="s">
        <v>522</v>
      </c>
      <c r="U31" s="1" t="s">
        <v>523</v>
      </c>
      <c r="V31" s="1" t="s">
        <v>524</v>
      </c>
    </row>
    <row r="32" s="1" customFormat="1" spans="1:22">
      <c r="A32" s="3">
        <v>999222607337662</v>
      </c>
      <c r="B32" s="1" t="s">
        <v>614</v>
      </c>
      <c r="C32" s="1" t="s">
        <v>659</v>
      </c>
      <c r="D32" s="1" t="s">
        <v>660</v>
      </c>
      <c r="E32" s="1" t="s">
        <v>661</v>
      </c>
      <c r="F32" s="1" t="s">
        <v>614</v>
      </c>
      <c r="G32" s="1" t="s">
        <v>512</v>
      </c>
      <c r="H32" s="1" t="s">
        <v>513</v>
      </c>
      <c r="I32" s="1" t="s">
        <v>662</v>
      </c>
      <c r="J32" s="1" t="s">
        <v>515</v>
      </c>
      <c r="K32" s="1" t="s">
        <v>662</v>
      </c>
      <c r="L32" s="1" t="s">
        <v>662</v>
      </c>
      <c r="M32" s="1" t="s">
        <v>516</v>
      </c>
      <c r="N32" s="1" t="s">
        <v>516</v>
      </c>
      <c r="O32" s="1" t="s">
        <v>517</v>
      </c>
      <c r="P32" s="1" t="s">
        <v>518</v>
      </c>
      <c r="Q32" s="1" t="s">
        <v>519</v>
      </c>
      <c r="R32" s="1" t="s">
        <v>663</v>
      </c>
      <c r="S32" s="1" t="s">
        <v>521</v>
      </c>
      <c r="T32" s="1" t="s">
        <v>522</v>
      </c>
      <c r="U32" s="1" t="s">
        <v>523</v>
      </c>
      <c r="V32" s="1" t="s">
        <v>524</v>
      </c>
    </row>
    <row r="33" s="1" customFormat="1" spans="1:22">
      <c r="A33" s="3">
        <v>999222598563242</v>
      </c>
      <c r="B33" s="1" t="s">
        <v>664</v>
      </c>
      <c r="C33" s="1" t="s">
        <v>665</v>
      </c>
      <c r="D33" s="1" t="s">
        <v>666</v>
      </c>
      <c r="E33" s="1" t="s">
        <v>667</v>
      </c>
      <c r="F33" s="1" t="s">
        <v>508</v>
      </c>
      <c r="G33" s="1" t="s">
        <v>512</v>
      </c>
      <c r="H33" s="1" t="s">
        <v>513</v>
      </c>
      <c r="I33" s="1" t="s">
        <v>668</v>
      </c>
      <c r="J33" s="1" t="s">
        <v>515</v>
      </c>
      <c r="K33" s="1" t="s">
        <v>668</v>
      </c>
      <c r="L33" s="1" t="s">
        <v>668</v>
      </c>
      <c r="M33" s="1" t="s">
        <v>516</v>
      </c>
      <c r="N33" s="1" t="s">
        <v>516</v>
      </c>
      <c r="O33" s="1" t="s">
        <v>517</v>
      </c>
      <c r="P33" s="1" t="s">
        <v>518</v>
      </c>
      <c r="Q33" s="1" t="s">
        <v>519</v>
      </c>
      <c r="R33" s="1" t="s">
        <v>669</v>
      </c>
      <c r="S33" s="1" t="s">
        <v>521</v>
      </c>
      <c r="T33" s="1" t="s">
        <v>522</v>
      </c>
      <c r="U33" s="1" t="s">
        <v>523</v>
      </c>
      <c r="V33" s="1" t="s">
        <v>535</v>
      </c>
    </row>
    <row r="34" s="1" customFormat="1" spans="1:22">
      <c r="A34" s="3">
        <v>999222589096018</v>
      </c>
      <c r="B34" s="1" t="s">
        <v>664</v>
      </c>
      <c r="C34" s="1" t="s">
        <v>670</v>
      </c>
      <c r="D34" s="1" t="s">
        <v>671</v>
      </c>
      <c r="E34" s="1" t="s">
        <v>672</v>
      </c>
      <c r="F34" s="1" t="s">
        <v>614</v>
      </c>
      <c r="G34" s="1" t="s">
        <v>512</v>
      </c>
      <c r="H34" s="1" t="s">
        <v>513</v>
      </c>
      <c r="I34" s="1" t="s">
        <v>673</v>
      </c>
      <c r="J34" s="1" t="s">
        <v>515</v>
      </c>
      <c r="K34" s="1" t="s">
        <v>673</v>
      </c>
      <c r="L34" s="1" t="s">
        <v>673</v>
      </c>
      <c r="M34" s="1" t="s">
        <v>516</v>
      </c>
      <c r="N34" s="1" t="s">
        <v>516</v>
      </c>
      <c r="O34" s="1" t="s">
        <v>517</v>
      </c>
      <c r="P34" s="1" t="s">
        <v>518</v>
      </c>
      <c r="Q34" s="1" t="s">
        <v>519</v>
      </c>
      <c r="R34" s="1" t="s">
        <v>674</v>
      </c>
      <c r="S34" s="1" t="s">
        <v>521</v>
      </c>
      <c r="T34" s="1" t="s">
        <v>522</v>
      </c>
      <c r="U34" s="1" t="s">
        <v>523</v>
      </c>
      <c r="V34" s="1" t="s">
        <v>535</v>
      </c>
    </row>
    <row r="35" s="1" customFormat="1" spans="1:22">
      <c r="A35" s="3">
        <v>999222588544575</v>
      </c>
      <c r="B35" s="1" t="s">
        <v>664</v>
      </c>
      <c r="C35" s="1" t="s">
        <v>675</v>
      </c>
      <c r="D35" s="1" t="s">
        <v>551</v>
      </c>
      <c r="E35" s="1" t="s">
        <v>676</v>
      </c>
      <c r="F35" s="1" t="s">
        <v>614</v>
      </c>
      <c r="G35" s="1" t="s">
        <v>512</v>
      </c>
      <c r="H35" s="1" t="s">
        <v>513</v>
      </c>
      <c r="I35" s="1" t="s">
        <v>677</v>
      </c>
      <c r="J35" s="1" t="s">
        <v>515</v>
      </c>
      <c r="K35" s="1" t="s">
        <v>677</v>
      </c>
      <c r="L35" s="1" t="s">
        <v>677</v>
      </c>
      <c r="M35" s="1" t="s">
        <v>516</v>
      </c>
      <c r="N35" s="1" t="s">
        <v>516</v>
      </c>
      <c r="O35" s="1" t="s">
        <v>517</v>
      </c>
      <c r="P35" s="1" t="s">
        <v>518</v>
      </c>
      <c r="Q35" s="1" t="s">
        <v>519</v>
      </c>
      <c r="R35" s="1" t="s">
        <v>678</v>
      </c>
      <c r="S35" s="1" t="s">
        <v>521</v>
      </c>
      <c r="T35" s="1" t="s">
        <v>522</v>
      </c>
      <c r="U35" s="1" t="s">
        <v>523</v>
      </c>
      <c r="V35" s="1" t="s">
        <v>524</v>
      </c>
    </row>
    <row r="36" s="1" customFormat="1" spans="1:22">
      <c r="A36" s="3">
        <v>999222585422731</v>
      </c>
      <c r="B36" s="1" t="s">
        <v>679</v>
      </c>
      <c r="C36" s="1" t="s">
        <v>680</v>
      </c>
      <c r="D36" s="1" t="s">
        <v>681</v>
      </c>
      <c r="E36" s="1" t="s">
        <v>682</v>
      </c>
      <c r="F36" s="1" t="s">
        <v>664</v>
      </c>
      <c r="G36" s="1" t="s">
        <v>512</v>
      </c>
      <c r="H36" s="1" t="s">
        <v>513</v>
      </c>
      <c r="I36" s="1" t="s">
        <v>683</v>
      </c>
      <c r="J36" s="1" t="s">
        <v>515</v>
      </c>
      <c r="K36" s="1" t="s">
        <v>683</v>
      </c>
      <c r="L36" s="1" t="s">
        <v>683</v>
      </c>
      <c r="M36" s="1" t="s">
        <v>516</v>
      </c>
      <c r="N36" s="1" t="s">
        <v>516</v>
      </c>
      <c r="O36" s="1" t="s">
        <v>517</v>
      </c>
      <c r="P36" s="1" t="s">
        <v>518</v>
      </c>
      <c r="Q36" s="1" t="s">
        <v>519</v>
      </c>
      <c r="R36" s="1" t="s">
        <v>684</v>
      </c>
      <c r="S36" s="1" t="s">
        <v>521</v>
      </c>
      <c r="T36" s="1" t="s">
        <v>522</v>
      </c>
      <c r="U36" s="1" t="s">
        <v>523</v>
      </c>
      <c r="V36" s="1" t="s">
        <v>524</v>
      </c>
    </row>
    <row r="37" s="1" customFormat="1" spans="1:22">
      <c r="A37" s="3">
        <v>999222584865367</v>
      </c>
      <c r="B37" s="1" t="s">
        <v>679</v>
      </c>
      <c r="C37" s="1" t="s">
        <v>685</v>
      </c>
      <c r="D37" s="1" t="s">
        <v>686</v>
      </c>
      <c r="E37" s="1" t="s">
        <v>687</v>
      </c>
      <c r="F37" s="1" t="s">
        <v>565</v>
      </c>
      <c r="G37" s="1" t="s">
        <v>512</v>
      </c>
      <c r="H37" s="1" t="s">
        <v>513</v>
      </c>
      <c r="I37" s="1" t="s">
        <v>688</v>
      </c>
      <c r="J37" s="1" t="s">
        <v>515</v>
      </c>
      <c r="K37" s="1" t="s">
        <v>688</v>
      </c>
      <c r="L37" s="1" t="s">
        <v>688</v>
      </c>
      <c r="M37" s="1" t="s">
        <v>516</v>
      </c>
      <c r="N37" s="1" t="s">
        <v>516</v>
      </c>
      <c r="O37" s="1" t="s">
        <v>517</v>
      </c>
      <c r="P37" s="1" t="s">
        <v>518</v>
      </c>
      <c r="Q37" s="1" t="s">
        <v>519</v>
      </c>
      <c r="R37" s="1" t="s">
        <v>689</v>
      </c>
      <c r="S37" s="1" t="s">
        <v>521</v>
      </c>
      <c r="T37" s="1" t="s">
        <v>522</v>
      </c>
      <c r="U37" s="1" t="s">
        <v>523</v>
      </c>
      <c r="V37" s="1" t="s">
        <v>524</v>
      </c>
    </row>
    <row r="38" s="1" customFormat="1" spans="1:22">
      <c r="A38" s="3">
        <v>999222583331456</v>
      </c>
      <c r="B38" s="1" t="s">
        <v>679</v>
      </c>
      <c r="C38" s="1" t="s">
        <v>690</v>
      </c>
      <c r="D38" s="1" t="s">
        <v>666</v>
      </c>
      <c r="E38" s="1" t="s">
        <v>691</v>
      </c>
      <c r="F38" s="1" t="s">
        <v>508</v>
      </c>
      <c r="G38" s="1" t="s">
        <v>512</v>
      </c>
      <c r="H38" s="1" t="s">
        <v>513</v>
      </c>
      <c r="I38" s="1" t="s">
        <v>692</v>
      </c>
      <c r="J38" s="1" t="s">
        <v>515</v>
      </c>
      <c r="K38" s="1" t="s">
        <v>692</v>
      </c>
      <c r="L38" s="1" t="s">
        <v>692</v>
      </c>
      <c r="M38" s="1" t="s">
        <v>516</v>
      </c>
      <c r="N38" s="1" t="s">
        <v>516</v>
      </c>
      <c r="O38" s="1" t="s">
        <v>517</v>
      </c>
      <c r="P38" s="1" t="s">
        <v>518</v>
      </c>
      <c r="Q38" s="1" t="s">
        <v>519</v>
      </c>
      <c r="R38" s="1" t="s">
        <v>693</v>
      </c>
      <c r="S38" s="1" t="s">
        <v>521</v>
      </c>
      <c r="T38" s="1" t="s">
        <v>522</v>
      </c>
      <c r="U38" s="1" t="s">
        <v>523</v>
      </c>
      <c r="V38" s="1" t="s">
        <v>535</v>
      </c>
    </row>
    <row r="39" s="1" customFormat="1" spans="1:22">
      <c r="A39" s="3">
        <v>999222579678349</v>
      </c>
      <c r="B39" s="1" t="s">
        <v>679</v>
      </c>
      <c r="C39" s="1" t="s">
        <v>694</v>
      </c>
      <c r="D39" s="1" t="s">
        <v>695</v>
      </c>
      <c r="E39" s="1" t="s">
        <v>696</v>
      </c>
      <c r="F39" s="1" t="s">
        <v>565</v>
      </c>
      <c r="G39" s="1" t="s">
        <v>512</v>
      </c>
      <c r="H39" s="1" t="s">
        <v>513</v>
      </c>
      <c r="I39" s="1" t="s">
        <v>697</v>
      </c>
      <c r="J39" s="1" t="s">
        <v>515</v>
      </c>
      <c r="K39" s="1" t="s">
        <v>697</v>
      </c>
      <c r="L39" s="1" t="s">
        <v>697</v>
      </c>
      <c r="M39" s="1" t="s">
        <v>516</v>
      </c>
      <c r="N39" s="1" t="s">
        <v>516</v>
      </c>
      <c r="O39" s="1" t="s">
        <v>517</v>
      </c>
      <c r="P39" s="1" t="s">
        <v>518</v>
      </c>
      <c r="Q39" s="1" t="s">
        <v>519</v>
      </c>
      <c r="R39" s="1" t="s">
        <v>698</v>
      </c>
      <c r="S39" s="1" t="s">
        <v>521</v>
      </c>
      <c r="T39" s="1" t="s">
        <v>522</v>
      </c>
      <c r="U39" s="1" t="s">
        <v>523</v>
      </c>
      <c r="V39" s="1" t="s">
        <v>524</v>
      </c>
    </row>
    <row r="40" s="1" customFormat="1" spans="1:22">
      <c r="A40" s="3">
        <v>999222577947289</v>
      </c>
      <c r="B40" s="1" t="s">
        <v>679</v>
      </c>
      <c r="C40" s="1" t="s">
        <v>699</v>
      </c>
      <c r="D40" s="1" t="s">
        <v>700</v>
      </c>
      <c r="E40" s="1" t="s">
        <v>701</v>
      </c>
      <c r="F40" s="1" t="s">
        <v>508</v>
      </c>
      <c r="G40" s="1" t="s">
        <v>512</v>
      </c>
      <c r="H40" s="1" t="s">
        <v>513</v>
      </c>
      <c r="I40" s="1" t="s">
        <v>702</v>
      </c>
      <c r="J40" s="1" t="s">
        <v>515</v>
      </c>
      <c r="K40" s="1" t="s">
        <v>702</v>
      </c>
      <c r="L40" s="1" t="s">
        <v>702</v>
      </c>
      <c r="M40" s="1" t="s">
        <v>516</v>
      </c>
      <c r="N40" s="1" t="s">
        <v>516</v>
      </c>
      <c r="O40" s="1" t="s">
        <v>517</v>
      </c>
      <c r="P40" s="1" t="s">
        <v>518</v>
      </c>
      <c r="Q40" s="1" t="s">
        <v>519</v>
      </c>
      <c r="R40" s="1" t="s">
        <v>703</v>
      </c>
      <c r="S40" s="1" t="s">
        <v>521</v>
      </c>
      <c r="T40" s="1" t="s">
        <v>522</v>
      </c>
      <c r="U40" s="1" t="s">
        <v>523</v>
      </c>
      <c r="V40" s="1" t="s">
        <v>524</v>
      </c>
    </row>
    <row r="41" s="1" customFormat="1" spans="1:22">
      <c r="A41" s="3">
        <v>999222570873540</v>
      </c>
      <c r="B41" s="1" t="s">
        <v>679</v>
      </c>
      <c r="C41" s="1" t="s">
        <v>704</v>
      </c>
      <c r="D41" s="1" t="s">
        <v>700</v>
      </c>
      <c r="E41" s="1" t="s">
        <v>705</v>
      </c>
      <c r="F41" s="1" t="s">
        <v>508</v>
      </c>
      <c r="G41" s="1" t="s">
        <v>512</v>
      </c>
      <c r="H41" s="1" t="s">
        <v>513</v>
      </c>
      <c r="I41" s="1" t="s">
        <v>706</v>
      </c>
      <c r="J41" s="1" t="s">
        <v>515</v>
      </c>
      <c r="K41" s="1" t="s">
        <v>706</v>
      </c>
      <c r="L41" s="1" t="s">
        <v>706</v>
      </c>
      <c r="M41" s="1" t="s">
        <v>516</v>
      </c>
      <c r="N41" s="1" t="s">
        <v>516</v>
      </c>
      <c r="O41" s="1" t="s">
        <v>517</v>
      </c>
      <c r="P41" s="1" t="s">
        <v>518</v>
      </c>
      <c r="Q41" s="1" t="s">
        <v>519</v>
      </c>
      <c r="R41" s="1" t="s">
        <v>707</v>
      </c>
      <c r="S41" s="1" t="s">
        <v>521</v>
      </c>
      <c r="T41" s="1" t="s">
        <v>522</v>
      </c>
      <c r="U41" s="1" t="s">
        <v>523</v>
      </c>
      <c r="V41" s="1" t="s">
        <v>524</v>
      </c>
    </row>
    <row r="42" s="1" customFormat="1" spans="1:22">
      <c r="A42" s="3">
        <v>999222561907167</v>
      </c>
      <c r="B42" s="1" t="s">
        <v>708</v>
      </c>
      <c r="C42" s="1" t="s">
        <v>709</v>
      </c>
      <c r="D42" s="1" t="s">
        <v>710</v>
      </c>
      <c r="E42" s="1" t="s">
        <v>711</v>
      </c>
      <c r="F42" s="1" t="s">
        <v>565</v>
      </c>
      <c r="G42" s="1" t="s">
        <v>512</v>
      </c>
      <c r="H42" s="1" t="s">
        <v>513</v>
      </c>
      <c r="I42" s="1" t="s">
        <v>712</v>
      </c>
      <c r="J42" s="1" t="s">
        <v>515</v>
      </c>
      <c r="K42" s="1" t="s">
        <v>712</v>
      </c>
      <c r="L42" s="1" t="s">
        <v>712</v>
      </c>
      <c r="M42" s="1" t="s">
        <v>516</v>
      </c>
      <c r="N42" s="1" t="s">
        <v>516</v>
      </c>
      <c r="O42" s="1" t="s">
        <v>517</v>
      </c>
      <c r="P42" s="1" t="s">
        <v>518</v>
      </c>
      <c r="Q42" s="1" t="s">
        <v>519</v>
      </c>
      <c r="R42" s="1" t="s">
        <v>713</v>
      </c>
      <c r="S42" s="1" t="s">
        <v>521</v>
      </c>
      <c r="T42" s="1" t="s">
        <v>522</v>
      </c>
      <c r="U42" s="1" t="s">
        <v>523</v>
      </c>
      <c r="V42" s="1" t="s">
        <v>524</v>
      </c>
    </row>
    <row r="43" s="1" customFormat="1" spans="1:22">
      <c r="A43" s="3">
        <v>999222559086085</v>
      </c>
      <c r="B43" s="1" t="s">
        <v>708</v>
      </c>
      <c r="C43" s="1" t="s">
        <v>714</v>
      </c>
      <c r="D43" s="1" t="s">
        <v>700</v>
      </c>
      <c r="E43" s="1" t="s">
        <v>715</v>
      </c>
      <c r="F43" s="1" t="s">
        <v>508</v>
      </c>
      <c r="G43" s="1" t="s">
        <v>512</v>
      </c>
      <c r="H43" s="1" t="s">
        <v>513</v>
      </c>
      <c r="I43" s="1" t="s">
        <v>702</v>
      </c>
      <c r="J43" s="1" t="s">
        <v>515</v>
      </c>
      <c r="K43" s="1" t="s">
        <v>702</v>
      </c>
      <c r="L43" s="1" t="s">
        <v>702</v>
      </c>
      <c r="M43" s="1" t="s">
        <v>516</v>
      </c>
      <c r="N43" s="1" t="s">
        <v>516</v>
      </c>
      <c r="O43" s="1" t="s">
        <v>517</v>
      </c>
      <c r="P43" s="1" t="s">
        <v>518</v>
      </c>
      <c r="Q43" s="1" t="s">
        <v>519</v>
      </c>
      <c r="R43" s="1" t="s">
        <v>716</v>
      </c>
      <c r="S43" s="1" t="s">
        <v>521</v>
      </c>
      <c r="T43" s="1" t="s">
        <v>522</v>
      </c>
      <c r="U43" s="1" t="s">
        <v>523</v>
      </c>
      <c r="V43" s="1" t="s">
        <v>524</v>
      </c>
    </row>
    <row r="44" s="1" customFormat="1" spans="1:22">
      <c r="A44" s="3">
        <v>999222557428887</v>
      </c>
      <c r="B44" s="1" t="s">
        <v>708</v>
      </c>
      <c r="C44" s="1" t="s">
        <v>717</v>
      </c>
      <c r="D44" s="1" t="s">
        <v>718</v>
      </c>
      <c r="E44" s="1" t="s">
        <v>719</v>
      </c>
      <c r="F44" s="1" t="s">
        <v>592</v>
      </c>
      <c r="G44" s="1" t="s">
        <v>512</v>
      </c>
      <c r="H44" s="1" t="s">
        <v>513</v>
      </c>
      <c r="I44" s="1" t="s">
        <v>720</v>
      </c>
      <c r="J44" s="1" t="s">
        <v>515</v>
      </c>
      <c r="K44" s="1" t="s">
        <v>720</v>
      </c>
      <c r="L44" s="1" t="s">
        <v>720</v>
      </c>
      <c r="M44" s="1" t="s">
        <v>516</v>
      </c>
      <c r="N44" s="1" t="s">
        <v>516</v>
      </c>
      <c r="O44" s="1" t="s">
        <v>517</v>
      </c>
      <c r="P44" s="1" t="s">
        <v>518</v>
      </c>
      <c r="Q44" s="1" t="s">
        <v>519</v>
      </c>
      <c r="R44" s="1" t="s">
        <v>721</v>
      </c>
      <c r="S44" s="1" t="s">
        <v>521</v>
      </c>
      <c r="T44" s="1" t="s">
        <v>522</v>
      </c>
      <c r="U44" s="1" t="s">
        <v>523</v>
      </c>
      <c r="V44" s="1" t="s">
        <v>722</v>
      </c>
    </row>
    <row r="45" s="1" customFormat="1" spans="1:22">
      <c r="A45" s="3">
        <v>999222546817311</v>
      </c>
      <c r="B45" s="1" t="s">
        <v>723</v>
      </c>
      <c r="C45" s="1" t="s">
        <v>724</v>
      </c>
      <c r="D45" s="1" t="s">
        <v>725</v>
      </c>
      <c r="E45" s="1" t="s">
        <v>726</v>
      </c>
      <c r="F45" s="1" t="s">
        <v>508</v>
      </c>
      <c r="G45" s="1" t="s">
        <v>512</v>
      </c>
      <c r="H45" s="1" t="s">
        <v>513</v>
      </c>
      <c r="I45" s="1" t="s">
        <v>727</v>
      </c>
      <c r="J45" s="1" t="s">
        <v>515</v>
      </c>
      <c r="K45" s="1" t="s">
        <v>727</v>
      </c>
      <c r="L45" s="1" t="s">
        <v>727</v>
      </c>
      <c r="M45" s="1" t="s">
        <v>516</v>
      </c>
      <c r="N45" s="1" t="s">
        <v>516</v>
      </c>
      <c r="O45" s="1" t="s">
        <v>517</v>
      </c>
      <c r="P45" s="1" t="s">
        <v>518</v>
      </c>
      <c r="Q45" s="1" t="s">
        <v>519</v>
      </c>
      <c r="R45" s="1" t="s">
        <v>728</v>
      </c>
      <c r="S45" s="1" t="s">
        <v>521</v>
      </c>
      <c r="T45" s="1" t="s">
        <v>522</v>
      </c>
      <c r="U45" s="1" t="s">
        <v>523</v>
      </c>
      <c r="V45" s="1" t="s">
        <v>535</v>
      </c>
    </row>
    <row r="46" s="1" customFormat="1" spans="1:22">
      <c r="A46" s="3">
        <v>999222544024765</v>
      </c>
      <c r="B46" s="1" t="s">
        <v>723</v>
      </c>
      <c r="C46" s="1" t="s">
        <v>729</v>
      </c>
      <c r="D46" s="1" t="s">
        <v>730</v>
      </c>
      <c r="E46" s="1" t="s">
        <v>731</v>
      </c>
      <c r="F46" s="1" t="s">
        <v>664</v>
      </c>
      <c r="G46" s="1" t="s">
        <v>512</v>
      </c>
      <c r="H46" s="1" t="s">
        <v>513</v>
      </c>
      <c r="I46" s="1" t="s">
        <v>732</v>
      </c>
      <c r="J46" s="1" t="s">
        <v>515</v>
      </c>
      <c r="K46" s="1" t="s">
        <v>732</v>
      </c>
      <c r="L46" s="1" t="s">
        <v>732</v>
      </c>
      <c r="M46" s="1" t="s">
        <v>516</v>
      </c>
      <c r="N46" s="1" t="s">
        <v>516</v>
      </c>
      <c r="O46" s="1" t="s">
        <v>517</v>
      </c>
      <c r="P46" s="1" t="s">
        <v>518</v>
      </c>
      <c r="Q46" s="1" t="s">
        <v>519</v>
      </c>
      <c r="R46" s="1" t="s">
        <v>733</v>
      </c>
      <c r="S46" s="1" t="s">
        <v>521</v>
      </c>
      <c r="T46" s="1" t="s">
        <v>522</v>
      </c>
      <c r="U46" s="1" t="s">
        <v>523</v>
      </c>
      <c r="V46" s="1" t="s">
        <v>524</v>
      </c>
    </row>
    <row r="47" s="1" customFormat="1" spans="1:22">
      <c r="A47" s="3">
        <v>999222526159914</v>
      </c>
      <c r="B47" s="1" t="s">
        <v>734</v>
      </c>
      <c r="C47" s="1" t="s">
        <v>735</v>
      </c>
      <c r="D47" s="1" t="s">
        <v>736</v>
      </c>
      <c r="E47" s="1" t="s">
        <v>737</v>
      </c>
      <c r="F47" s="1" t="s">
        <v>592</v>
      </c>
      <c r="G47" s="1" t="s">
        <v>512</v>
      </c>
      <c r="H47" s="1" t="s">
        <v>513</v>
      </c>
      <c r="I47" s="1" t="s">
        <v>738</v>
      </c>
      <c r="J47" s="1" t="s">
        <v>515</v>
      </c>
      <c r="K47" s="1" t="s">
        <v>738</v>
      </c>
      <c r="L47" s="1" t="s">
        <v>738</v>
      </c>
      <c r="M47" s="1" t="s">
        <v>516</v>
      </c>
      <c r="N47" s="1" t="s">
        <v>516</v>
      </c>
      <c r="O47" s="1" t="s">
        <v>517</v>
      </c>
      <c r="P47" s="1" t="s">
        <v>518</v>
      </c>
      <c r="Q47" s="1" t="s">
        <v>519</v>
      </c>
      <c r="R47" s="1" t="s">
        <v>739</v>
      </c>
      <c r="S47" s="1" t="s">
        <v>521</v>
      </c>
      <c r="T47" s="1" t="s">
        <v>522</v>
      </c>
      <c r="U47" s="1" t="s">
        <v>523</v>
      </c>
      <c r="V47" s="1" t="s">
        <v>524</v>
      </c>
    </row>
    <row r="48" s="1" customFormat="1" spans="1:22">
      <c r="A48" s="3">
        <v>999222509644722</v>
      </c>
      <c r="B48" s="1" t="s">
        <v>740</v>
      </c>
      <c r="C48" s="1" t="s">
        <v>741</v>
      </c>
      <c r="D48" s="1" t="s">
        <v>551</v>
      </c>
      <c r="E48" s="1" t="s">
        <v>742</v>
      </c>
      <c r="F48" s="1" t="s">
        <v>592</v>
      </c>
      <c r="G48" s="1" t="s">
        <v>512</v>
      </c>
      <c r="H48" s="1" t="s">
        <v>513</v>
      </c>
      <c r="I48" s="1" t="s">
        <v>743</v>
      </c>
      <c r="J48" s="1" t="s">
        <v>515</v>
      </c>
      <c r="K48" s="1" t="s">
        <v>743</v>
      </c>
      <c r="L48" s="1" t="s">
        <v>743</v>
      </c>
      <c r="M48" s="1" t="s">
        <v>516</v>
      </c>
      <c r="N48" s="1" t="s">
        <v>516</v>
      </c>
      <c r="O48" s="1" t="s">
        <v>517</v>
      </c>
      <c r="P48" s="1" t="s">
        <v>518</v>
      </c>
      <c r="Q48" s="1" t="s">
        <v>519</v>
      </c>
      <c r="R48" s="1" t="s">
        <v>744</v>
      </c>
      <c r="S48" s="1" t="s">
        <v>521</v>
      </c>
      <c r="T48" s="1" t="s">
        <v>522</v>
      </c>
      <c r="U48" s="1" t="s">
        <v>523</v>
      </c>
      <c r="V48" s="1" t="s">
        <v>524</v>
      </c>
    </row>
    <row r="49" s="1" customFormat="1" spans="1:22">
      <c r="A49" s="3">
        <v>999222475050062</v>
      </c>
      <c r="B49" s="1" t="s">
        <v>745</v>
      </c>
      <c r="C49" s="1" t="s">
        <v>746</v>
      </c>
      <c r="D49" s="1" t="s">
        <v>747</v>
      </c>
      <c r="E49" s="1" t="s">
        <v>748</v>
      </c>
      <c r="F49" s="1" t="s">
        <v>565</v>
      </c>
      <c r="G49" s="1" t="s">
        <v>512</v>
      </c>
      <c r="H49" s="1" t="s">
        <v>513</v>
      </c>
      <c r="I49" s="1" t="s">
        <v>749</v>
      </c>
      <c r="J49" s="1" t="s">
        <v>515</v>
      </c>
      <c r="K49" s="1" t="s">
        <v>749</v>
      </c>
      <c r="L49" s="1" t="s">
        <v>749</v>
      </c>
      <c r="M49" s="1" t="s">
        <v>516</v>
      </c>
      <c r="N49" s="1" t="s">
        <v>516</v>
      </c>
      <c r="O49" s="1" t="s">
        <v>517</v>
      </c>
      <c r="P49" s="1" t="s">
        <v>518</v>
      </c>
      <c r="Q49" s="1" t="s">
        <v>519</v>
      </c>
      <c r="R49" s="1" t="s">
        <v>750</v>
      </c>
      <c r="S49" s="1" t="s">
        <v>521</v>
      </c>
      <c r="T49" s="1" t="s">
        <v>522</v>
      </c>
      <c r="U49" s="1" t="s">
        <v>523</v>
      </c>
      <c r="V49" s="1" t="s">
        <v>535</v>
      </c>
    </row>
    <row r="50" s="1" customFormat="1" spans="1:22">
      <c r="A50" s="3">
        <v>999222471338243</v>
      </c>
      <c r="B50" s="1" t="s">
        <v>751</v>
      </c>
      <c r="C50" s="1" t="s">
        <v>752</v>
      </c>
      <c r="D50" s="1" t="s">
        <v>753</v>
      </c>
      <c r="E50" s="1" t="s">
        <v>754</v>
      </c>
      <c r="F50" s="1" t="s">
        <v>592</v>
      </c>
      <c r="G50" s="1" t="s">
        <v>512</v>
      </c>
      <c r="H50" s="1" t="s">
        <v>513</v>
      </c>
      <c r="I50" s="1" t="s">
        <v>755</v>
      </c>
      <c r="J50" s="1" t="s">
        <v>515</v>
      </c>
      <c r="K50" s="1" t="s">
        <v>755</v>
      </c>
      <c r="L50" s="1" t="s">
        <v>755</v>
      </c>
      <c r="M50" s="1" t="s">
        <v>516</v>
      </c>
      <c r="N50" s="1" t="s">
        <v>516</v>
      </c>
      <c r="O50" s="1" t="s">
        <v>517</v>
      </c>
      <c r="P50" s="1" t="s">
        <v>518</v>
      </c>
      <c r="Q50" s="1" t="s">
        <v>519</v>
      </c>
      <c r="R50" s="1" t="s">
        <v>756</v>
      </c>
      <c r="S50" s="1" t="s">
        <v>521</v>
      </c>
      <c r="T50" s="1" t="s">
        <v>522</v>
      </c>
      <c r="U50" s="1" t="s">
        <v>523</v>
      </c>
      <c r="V50" s="1" t="s">
        <v>524</v>
      </c>
    </row>
    <row r="51" s="1" customFormat="1" spans="1:22">
      <c r="A51" s="3">
        <v>999222468455514</v>
      </c>
      <c r="B51" s="1" t="s">
        <v>751</v>
      </c>
      <c r="C51" s="1" t="s">
        <v>757</v>
      </c>
      <c r="D51" s="1" t="s">
        <v>758</v>
      </c>
      <c r="E51" s="1" t="s">
        <v>759</v>
      </c>
      <c r="F51" s="1" t="s">
        <v>614</v>
      </c>
      <c r="G51" s="1" t="s">
        <v>512</v>
      </c>
      <c r="H51" s="1" t="s">
        <v>513</v>
      </c>
      <c r="I51" s="1" t="s">
        <v>760</v>
      </c>
      <c r="J51" s="1" t="s">
        <v>515</v>
      </c>
      <c r="K51" s="1" t="s">
        <v>760</v>
      </c>
      <c r="L51" s="1" t="s">
        <v>760</v>
      </c>
      <c r="M51" s="1" t="s">
        <v>516</v>
      </c>
      <c r="N51" s="1" t="s">
        <v>516</v>
      </c>
      <c r="O51" s="1" t="s">
        <v>517</v>
      </c>
      <c r="P51" s="1" t="s">
        <v>518</v>
      </c>
      <c r="Q51" s="1" t="s">
        <v>519</v>
      </c>
      <c r="R51" s="1" t="s">
        <v>761</v>
      </c>
      <c r="S51" s="1" t="s">
        <v>521</v>
      </c>
      <c r="T51" s="1" t="s">
        <v>522</v>
      </c>
      <c r="U51" s="1" t="s">
        <v>762</v>
      </c>
      <c r="V51" s="1" t="s">
        <v>609</v>
      </c>
    </row>
    <row r="52" s="1" customFormat="1" spans="1:22">
      <c r="A52" s="3">
        <v>999222467188619</v>
      </c>
      <c r="B52" s="1" t="s">
        <v>751</v>
      </c>
      <c r="C52" s="1" t="s">
        <v>763</v>
      </c>
      <c r="D52" s="1" t="s">
        <v>764</v>
      </c>
      <c r="E52" s="1" t="s">
        <v>765</v>
      </c>
      <c r="F52" s="1" t="s">
        <v>508</v>
      </c>
      <c r="G52" s="1" t="s">
        <v>512</v>
      </c>
      <c r="H52" s="1" t="s">
        <v>513</v>
      </c>
      <c r="I52" s="1" t="s">
        <v>766</v>
      </c>
      <c r="J52" s="1" t="s">
        <v>515</v>
      </c>
      <c r="K52" s="1" t="s">
        <v>766</v>
      </c>
      <c r="L52" s="1" t="s">
        <v>766</v>
      </c>
      <c r="M52" s="1" t="s">
        <v>516</v>
      </c>
      <c r="N52" s="1" t="s">
        <v>516</v>
      </c>
      <c r="O52" s="1" t="s">
        <v>517</v>
      </c>
      <c r="P52" s="1" t="s">
        <v>518</v>
      </c>
      <c r="Q52" s="1" t="s">
        <v>519</v>
      </c>
      <c r="R52" s="1" t="s">
        <v>767</v>
      </c>
      <c r="S52" s="1" t="s">
        <v>521</v>
      </c>
      <c r="T52" s="1" t="s">
        <v>522</v>
      </c>
      <c r="U52" s="1" t="s">
        <v>523</v>
      </c>
      <c r="V52" s="1" t="s">
        <v>768</v>
      </c>
    </row>
    <row r="53" s="1" customFormat="1" spans="1:22">
      <c r="A53" s="3">
        <v>999222445236449</v>
      </c>
      <c r="B53" s="1" t="s">
        <v>769</v>
      </c>
      <c r="C53" s="1" t="s">
        <v>770</v>
      </c>
      <c r="D53" s="1" t="s">
        <v>771</v>
      </c>
      <c r="E53" s="1" t="s">
        <v>772</v>
      </c>
      <c r="F53" s="1" t="s">
        <v>508</v>
      </c>
      <c r="G53" s="1" t="s">
        <v>512</v>
      </c>
      <c r="H53" s="1" t="s">
        <v>513</v>
      </c>
      <c r="I53" s="1" t="s">
        <v>773</v>
      </c>
      <c r="J53" s="1" t="s">
        <v>515</v>
      </c>
      <c r="K53" s="1" t="s">
        <v>773</v>
      </c>
      <c r="L53" s="1" t="s">
        <v>773</v>
      </c>
      <c r="M53" s="1" t="s">
        <v>516</v>
      </c>
      <c r="N53" s="1" t="s">
        <v>516</v>
      </c>
      <c r="O53" s="1" t="s">
        <v>517</v>
      </c>
      <c r="P53" s="1" t="s">
        <v>518</v>
      </c>
      <c r="Q53" s="1" t="s">
        <v>519</v>
      </c>
      <c r="R53" s="1" t="s">
        <v>774</v>
      </c>
      <c r="S53" s="1" t="s">
        <v>521</v>
      </c>
      <c r="T53" s="1" t="s">
        <v>522</v>
      </c>
      <c r="U53" s="1" t="s">
        <v>523</v>
      </c>
      <c r="V53" s="1" t="s">
        <v>524</v>
      </c>
    </row>
    <row r="54" s="1" customFormat="1" spans="1:22">
      <c r="A54" s="3">
        <v>999222435926726</v>
      </c>
      <c r="B54" s="1" t="s">
        <v>775</v>
      </c>
      <c r="C54" s="1" t="s">
        <v>776</v>
      </c>
      <c r="D54" s="1" t="s">
        <v>777</v>
      </c>
      <c r="E54" s="1" t="s">
        <v>778</v>
      </c>
      <c r="F54" s="1" t="s">
        <v>565</v>
      </c>
      <c r="G54" s="1" t="s">
        <v>512</v>
      </c>
      <c r="H54" s="1" t="s">
        <v>513</v>
      </c>
      <c r="I54" s="1" t="s">
        <v>779</v>
      </c>
      <c r="J54" s="1" t="s">
        <v>515</v>
      </c>
      <c r="K54" s="1" t="s">
        <v>779</v>
      </c>
      <c r="L54" s="1" t="s">
        <v>779</v>
      </c>
      <c r="M54" s="1" t="s">
        <v>516</v>
      </c>
      <c r="N54" s="1" t="s">
        <v>516</v>
      </c>
      <c r="O54" s="1" t="s">
        <v>517</v>
      </c>
      <c r="P54" s="1" t="s">
        <v>518</v>
      </c>
      <c r="Q54" s="1" t="s">
        <v>519</v>
      </c>
      <c r="R54" s="1" t="s">
        <v>780</v>
      </c>
      <c r="S54" s="1" t="s">
        <v>521</v>
      </c>
      <c r="T54" s="1" t="s">
        <v>522</v>
      </c>
      <c r="U54" s="1" t="s">
        <v>523</v>
      </c>
      <c r="V54" s="1" t="s">
        <v>524</v>
      </c>
    </row>
    <row r="55" s="1" customFormat="1" spans="1:22">
      <c r="A55" s="3">
        <v>22412254441</v>
      </c>
      <c r="B55" s="1" t="s">
        <v>781</v>
      </c>
      <c r="C55" s="1" t="s">
        <v>782</v>
      </c>
      <c r="D55" s="1" t="s">
        <v>783</v>
      </c>
      <c r="E55" s="1" t="s">
        <v>784</v>
      </c>
      <c r="F55" s="1" t="s">
        <v>508</v>
      </c>
      <c r="G55" s="1" t="s">
        <v>512</v>
      </c>
      <c r="H55" s="1" t="s">
        <v>513</v>
      </c>
      <c r="I55" s="1" t="s">
        <v>785</v>
      </c>
      <c r="J55" s="1" t="s">
        <v>515</v>
      </c>
      <c r="K55" s="1" t="s">
        <v>785</v>
      </c>
      <c r="L55" s="1" t="s">
        <v>785</v>
      </c>
      <c r="M55" s="1" t="s">
        <v>516</v>
      </c>
      <c r="N55" s="1" t="s">
        <v>516</v>
      </c>
      <c r="O55" s="1" t="s">
        <v>517</v>
      </c>
      <c r="P55" s="1" t="s">
        <v>518</v>
      </c>
      <c r="Q55" s="1" t="s">
        <v>519</v>
      </c>
      <c r="R55" s="1" t="s">
        <v>786</v>
      </c>
      <c r="S55" s="1" t="s">
        <v>521</v>
      </c>
      <c r="T55" s="1" t="s">
        <v>522</v>
      </c>
      <c r="U55" s="1" t="s">
        <v>523</v>
      </c>
      <c r="V55" s="1" t="s">
        <v>609</v>
      </c>
    </row>
    <row r="56" s="1" customFormat="1" spans="1:22">
      <c r="A56" s="3">
        <v>999222406174914</v>
      </c>
      <c r="B56" s="1" t="s">
        <v>781</v>
      </c>
      <c r="C56" s="1" t="s">
        <v>787</v>
      </c>
      <c r="D56" s="1" t="s">
        <v>616</v>
      </c>
      <c r="E56" s="1" t="s">
        <v>788</v>
      </c>
      <c r="F56" s="1" t="s">
        <v>614</v>
      </c>
      <c r="G56" s="1" t="s">
        <v>512</v>
      </c>
      <c r="H56" s="1" t="s">
        <v>513</v>
      </c>
      <c r="I56" s="1" t="s">
        <v>789</v>
      </c>
      <c r="J56" s="1" t="s">
        <v>515</v>
      </c>
      <c r="K56" s="1" t="s">
        <v>789</v>
      </c>
      <c r="L56" s="1" t="s">
        <v>789</v>
      </c>
      <c r="M56" s="1" t="s">
        <v>516</v>
      </c>
      <c r="N56" s="1" t="s">
        <v>516</v>
      </c>
      <c r="O56" s="1" t="s">
        <v>517</v>
      </c>
      <c r="P56" s="1" t="s">
        <v>518</v>
      </c>
      <c r="Q56" s="1" t="s">
        <v>519</v>
      </c>
      <c r="R56" s="1" t="s">
        <v>790</v>
      </c>
      <c r="S56" s="1" t="s">
        <v>521</v>
      </c>
      <c r="T56" s="1" t="s">
        <v>522</v>
      </c>
      <c r="U56" s="1" t="s">
        <v>523</v>
      </c>
      <c r="V56" s="1" t="s">
        <v>524</v>
      </c>
    </row>
    <row r="57" s="1" customFormat="1" spans="1:22">
      <c r="A57" s="3">
        <v>999222405960931</v>
      </c>
      <c r="B57" s="1" t="s">
        <v>781</v>
      </c>
      <c r="C57" s="1" t="s">
        <v>791</v>
      </c>
      <c r="D57" s="1" t="s">
        <v>616</v>
      </c>
      <c r="E57" s="1" t="s">
        <v>792</v>
      </c>
      <c r="F57" s="1" t="s">
        <v>614</v>
      </c>
      <c r="G57" s="1" t="s">
        <v>512</v>
      </c>
      <c r="H57" s="1" t="s">
        <v>513</v>
      </c>
      <c r="I57" s="1" t="s">
        <v>789</v>
      </c>
      <c r="J57" s="1" t="s">
        <v>515</v>
      </c>
      <c r="K57" s="1" t="s">
        <v>789</v>
      </c>
      <c r="L57" s="1" t="s">
        <v>789</v>
      </c>
      <c r="M57" s="1" t="s">
        <v>516</v>
      </c>
      <c r="N57" s="1" t="s">
        <v>516</v>
      </c>
      <c r="O57" s="1" t="s">
        <v>517</v>
      </c>
      <c r="P57" s="1" t="s">
        <v>518</v>
      </c>
      <c r="Q57" s="1" t="s">
        <v>519</v>
      </c>
      <c r="R57" s="1" t="s">
        <v>793</v>
      </c>
      <c r="S57" s="1" t="s">
        <v>521</v>
      </c>
      <c r="T57" s="1" t="s">
        <v>522</v>
      </c>
      <c r="U57" s="1" t="s">
        <v>523</v>
      </c>
      <c r="V57" s="1" t="s">
        <v>524</v>
      </c>
    </row>
    <row r="58" s="1" customFormat="1" spans="1:22">
      <c r="A58" s="3">
        <v>999222405913712</v>
      </c>
      <c r="B58" s="1" t="s">
        <v>781</v>
      </c>
      <c r="C58" s="1" t="s">
        <v>794</v>
      </c>
      <c r="D58" s="1" t="s">
        <v>795</v>
      </c>
      <c r="E58" s="1" t="s">
        <v>796</v>
      </c>
      <c r="F58" s="1" t="s">
        <v>565</v>
      </c>
      <c r="G58" s="1" t="s">
        <v>512</v>
      </c>
      <c r="H58" s="1" t="s">
        <v>513</v>
      </c>
      <c r="I58" s="1" t="s">
        <v>797</v>
      </c>
      <c r="J58" s="1" t="s">
        <v>515</v>
      </c>
      <c r="K58" s="1" t="s">
        <v>797</v>
      </c>
      <c r="L58" s="1" t="s">
        <v>797</v>
      </c>
      <c r="M58" s="1" t="s">
        <v>516</v>
      </c>
      <c r="N58" s="1" t="s">
        <v>516</v>
      </c>
      <c r="O58" s="1" t="s">
        <v>517</v>
      </c>
      <c r="P58" s="1" t="s">
        <v>518</v>
      </c>
      <c r="Q58" s="1" t="s">
        <v>519</v>
      </c>
      <c r="R58" s="1" t="s">
        <v>798</v>
      </c>
      <c r="S58" s="1" t="s">
        <v>521</v>
      </c>
      <c r="T58" s="1" t="s">
        <v>522</v>
      </c>
      <c r="U58" s="1" t="s">
        <v>523</v>
      </c>
      <c r="V58" s="1" t="s">
        <v>524</v>
      </c>
    </row>
    <row r="59" s="1" customFormat="1" spans="1:22">
      <c r="A59" s="3">
        <v>999222374645942</v>
      </c>
      <c r="B59" s="1" t="s">
        <v>799</v>
      </c>
      <c r="C59" s="1" t="s">
        <v>800</v>
      </c>
      <c r="D59" s="1" t="s">
        <v>783</v>
      </c>
      <c r="E59" s="1" t="s">
        <v>801</v>
      </c>
      <c r="F59" s="1" t="s">
        <v>565</v>
      </c>
      <c r="G59" s="1" t="s">
        <v>512</v>
      </c>
      <c r="H59" s="1" t="s">
        <v>513</v>
      </c>
      <c r="I59" s="1" t="s">
        <v>802</v>
      </c>
      <c r="J59" s="1" t="s">
        <v>515</v>
      </c>
      <c r="K59" s="1" t="s">
        <v>802</v>
      </c>
      <c r="L59" s="1" t="s">
        <v>802</v>
      </c>
      <c r="M59" s="1" t="s">
        <v>516</v>
      </c>
      <c r="N59" s="1" t="s">
        <v>516</v>
      </c>
      <c r="O59" s="1" t="s">
        <v>517</v>
      </c>
      <c r="P59" s="1" t="s">
        <v>518</v>
      </c>
      <c r="Q59" s="1" t="s">
        <v>519</v>
      </c>
      <c r="R59" s="1" t="s">
        <v>803</v>
      </c>
      <c r="S59" s="1" t="s">
        <v>521</v>
      </c>
      <c r="T59" s="1" t="s">
        <v>522</v>
      </c>
      <c r="U59" s="1" t="s">
        <v>523</v>
      </c>
      <c r="V59" s="1" t="s">
        <v>609</v>
      </c>
    </row>
    <row r="60" s="1" customFormat="1" spans="1:22">
      <c r="A60" s="3">
        <v>999222345321786</v>
      </c>
      <c r="B60" s="1" t="s">
        <v>804</v>
      </c>
      <c r="C60" s="1" t="s">
        <v>805</v>
      </c>
      <c r="D60" s="1" t="s">
        <v>806</v>
      </c>
      <c r="E60" s="1" t="s">
        <v>807</v>
      </c>
      <c r="F60" s="1" t="s">
        <v>614</v>
      </c>
      <c r="G60" s="1" t="s">
        <v>512</v>
      </c>
      <c r="H60" s="1" t="s">
        <v>513</v>
      </c>
      <c r="I60" s="1" t="s">
        <v>808</v>
      </c>
      <c r="J60" s="1" t="s">
        <v>515</v>
      </c>
      <c r="K60" s="1" t="s">
        <v>808</v>
      </c>
      <c r="L60" s="1" t="s">
        <v>808</v>
      </c>
      <c r="M60" s="1" t="s">
        <v>516</v>
      </c>
      <c r="N60" s="1" t="s">
        <v>516</v>
      </c>
      <c r="O60" s="1" t="s">
        <v>517</v>
      </c>
      <c r="P60" s="1" t="s">
        <v>518</v>
      </c>
      <c r="Q60" s="1" t="s">
        <v>519</v>
      </c>
      <c r="R60" s="1" t="s">
        <v>809</v>
      </c>
      <c r="S60" s="1" t="s">
        <v>521</v>
      </c>
      <c r="T60" s="1" t="s">
        <v>522</v>
      </c>
      <c r="U60" s="1" t="s">
        <v>523</v>
      </c>
      <c r="V60" s="1" t="s">
        <v>524</v>
      </c>
    </row>
    <row r="61" s="1" customFormat="1" spans="1:22">
      <c r="A61" s="3">
        <v>999222331353556</v>
      </c>
      <c r="B61" s="1" t="s">
        <v>810</v>
      </c>
      <c r="C61" s="1" t="s">
        <v>811</v>
      </c>
      <c r="D61" s="1" t="s">
        <v>795</v>
      </c>
      <c r="E61" s="1" t="s">
        <v>812</v>
      </c>
      <c r="F61" s="1" t="s">
        <v>614</v>
      </c>
      <c r="G61" s="1" t="s">
        <v>512</v>
      </c>
      <c r="H61" s="1" t="s">
        <v>513</v>
      </c>
      <c r="I61" s="1" t="s">
        <v>813</v>
      </c>
      <c r="J61" s="1" t="s">
        <v>515</v>
      </c>
      <c r="K61" s="1" t="s">
        <v>813</v>
      </c>
      <c r="L61" s="1" t="s">
        <v>813</v>
      </c>
      <c r="M61" s="1" t="s">
        <v>516</v>
      </c>
      <c r="N61" s="1" t="s">
        <v>516</v>
      </c>
      <c r="O61" s="1" t="s">
        <v>517</v>
      </c>
      <c r="P61" s="1" t="s">
        <v>518</v>
      </c>
      <c r="Q61" s="1" t="s">
        <v>519</v>
      </c>
      <c r="R61" s="1" t="s">
        <v>814</v>
      </c>
      <c r="S61" s="1" t="s">
        <v>521</v>
      </c>
      <c r="T61" s="1" t="s">
        <v>522</v>
      </c>
      <c r="U61" s="1" t="s">
        <v>523</v>
      </c>
      <c r="V61" s="1" t="s">
        <v>524</v>
      </c>
    </row>
    <row r="62" s="1" customFormat="1" spans="1:22">
      <c r="A62" s="3">
        <v>22323124409</v>
      </c>
      <c r="B62" s="1" t="s">
        <v>810</v>
      </c>
      <c r="C62" s="1" t="s">
        <v>815</v>
      </c>
      <c r="D62" s="1" t="s">
        <v>816</v>
      </c>
      <c r="E62" s="1" t="s">
        <v>817</v>
      </c>
      <c r="F62" s="1" t="s">
        <v>565</v>
      </c>
      <c r="G62" s="1" t="s">
        <v>512</v>
      </c>
      <c r="H62" s="1" t="s">
        <v>513</v>
      </c>
      <c r="I62" s="1" t="s">
        <v>818</v>
      </c>
      <c r="J62" s="1" t="s">
        <v>515</v>
      </c>
      <c r="K62" s="1" t="s">
        <v>818</v>
      </c>
      <c r="L62" s="1" t="s">
        <v>818</v>
      </c>
      <c r="M62" s="1" t="s">
        <v>516</v>
      </c>
      <c r="N62" s="1" t="s">
        <v>516</v>
      </c>
      <c r="O62" s="1" t="s">
        <v>517</v>
      </c>
      <c r="P62" s="1" t="s">
        <v>518</v>
      </c>
      <c r="Q62" s="1" t="s">
        <v>519</v>
      </c>
      <c r="R62" s="1" t="s">
        <v>819</v>
      </c>
      <c r="S62" s="1" t="s">
        <v>521</v>
      </c>
      <c r="T62" s="1" t="s">
        <v>522</v>
      </c>
      <c r="U62" s="1" t="s">
        <v>523</v>
      </c>
      <c r="V62" s="1" t="s">
        <v>768</v>
      </c>
    </row>
    <row r="63" s="1" customFormat="1" spans="1:22">
      <c r="A63" s="3">
        <v>999222297687665</v>
      </c>
      <c r="B63" s="1" t="s">
        <v>820</v>
      </c>
      <c r="C63" s="1" t="s">
        <v>821</v>
      </c>
      <c r="D63" s="1" t="s">
        <v>822</v>
      </c>
      <c r="E63" s="1" t="s">
        <v>823</v>
      </c>
      <c r="F63" s="1" t="s">
        <v>565</v>
      </c>
      <c r="G63" s="1" t="s">
        <v>512</v>
      </c>
      <c r="H63" s="1" t="s">
        <v>513</v>
      </c>
      <c r="I63" s="1" t="s">
        <v>824</v>
      </c>
      <c r="J63" s="1" t="s">
        <v>515</v>
      </c>
      <c r="K63" s="1" t="s">
        <v>824</v>
      </c>
      <c r="L63" s="1" t="s">
        <v>824</v>
      </c>
      <c r="M63" s="1" t="s">
        <v>516</v>
      </c>
      <c r="N63" s="1" t="s">
        <v>516</v>
      </c>
      <c r="O63" s="1" t="s">
        <v>517</v>
      </c>
      <c r="P63" s="1" t="s">
        <v>518</v>
      </c>
      <c r="Q63" s="1" t="s">
        <v>519</v>
      </c>
      <c r="R63" s="1" t="s">
        <v>825</v>
      </c>
      <c r="S63" s="1" t="s">
        <v>521</v>
      </c>
      <c r="T63" s="1" t="s">
        <v>522</v>
      </c>
      <c r="U63" s="1" t="s">
        <v>523</v>
      </c>
      <c r="V63" s="1" t="s">
        <v>524</v>
      </c>
    </row>
    <row r="64" s="1" customFormat="1" spans="1:22">
      <c r="A64" s="3">
        <v>22246204499</v>
      </c>
      <c r="B64" s="1" t="s">
        <v>826</v>
      </c>
      <c r="C64" s="1" t="s">
        <v>827</v>
      </c>
      <c r="D64" s="1" t="s">
        <v>828</v>
      </c>
      <c r="E64" s="1" t="s">
        <v>829</v>
      </c>
      <c r="F64" s="1" t="s">
        <v>565</v>
      </c>
      <c r="G64" s="1" t="s">
        <v>512</v>
      </c>
      <c r="H64" s="1" t="s">
        <v>513</v>
      </c>
      <c r="I64" s="1" t="s">
        <v>830</v>
      </c>
      <c r="J64" s="1" t="s">
        <v>515</v>
      </c>
      <c r="K64" s="1" t="s">
        <v>830</v>
      </c>
      <c r="L64" s="1" t="s">
        <v>830</v>
      </c>
      <c r="M64" s="1" t="s">
        <v>516</v>
      </c>
      <c r="N64" s="1" t="s">
        <v>516</v>
      </c>
      <c r="O64" s="1" t="s">
        <v>517</v>
      </c>
      <c r="P64" s="1" t="s">
        <v>518</v>
      </c>
      <c r="Q64" s="1" t="s">
        <v>519</v>
      </c>
      <c r="R64" s="1" t="s">
        <v>831</v>
      </c>
      <c r="S64" s="1" t="s">
        <v>521</v>
      </c>
      <c r="T64" s="1" t="s">
        <v>522</v>
      </c>
      <c r="U64" s="1" t="s">
        <v>523</v>
      </c>
      <c r="V64" s="1" t="s">
        <v>609</v>
      </c>
    </row>
    <row r="65" s="1" customFormat="1" spans="1:22">
      <c r="A65" s="3">
        <v>999222244367854</v>
      </c>
      <c r="B65" s="1" t="s">
        <v>826</v>
      </c>
      <c r="C65" s="1" t="s">
        <v>832</v>
      </c>
      <c r="D65" s="1" t="s">
        <v>764</v>
      </c>
      <c r="E65" s="1" t="s">
        <v>833</v>
      </c>
      <c r="F65" s="1" t="s">
        <v>508</v>
      </c>
      <c r="G65" s="1" t="s">
        <v>512</v>
      </c>
      <c r="H65" s="1" t="s">
        <v>513</v>
      </c>
      <c r="I65" s="1" t="s">
        <v>834</v>
      </c>
      <c r="J65" s="1" t="s">
        <v>515</v>
      </c>
      <c r="K65" s="1" t="s">
        <v>834</v>
      </c>
      <c r="L65" s="1" t="s">
        <v>834</v>
      </c>
      <c r="M65" s="1" t="s">
        <v>516</v>
      </c>
      <c r="N65" s="1" t="s">
        <v>516</v>
      </c>
      <c r="O65" s="1" t="s">
        <v>517</v>
      </c>
      <c r="P65" s="1" t="s">
        <v>518</v>
      </c>
      <c r="Q65" s="1" t="s">
        <v>519</v>
      </c>
      <c r="R65" s="1" t="s">
        <v>835</v>
      </c>
      <c r="S65" s="1" t="s">
        <v>521</v>
      </c>
      <c r="T65" s="1" t="s">
        <v>522</v>
      </c>
      <c r="U65" s="1" t="s">
        <v>523</v>
      </c>
      <c r="V65" s="1" t="s">
        <v>768</v>
      </c>
    </row>
    <row r="66" s="1" customFormat="1" spans="1:22">
      <c r="A66" s="3">
        <v>999222196493775</v>
      </c>
      <c r="B66" s="1" t="s">
        <v>836</v>
      </c>
      <c r="C66" s="1" t="s">
        <v>837</v>
      </c>
      <c r="D66" s="1" t="s">
        <v>838</v>
      </c>
      <c r="E66" s="1" t="s">
        <v>839</v>
      </c>
      <c r="F66" s="1" t="s">
        <v>508</v>
      </c>
      <c r="G66" s="1" t="s">
        <v>512</v>
      </c>
      <c r="H66" s="1" t="s">
        <v>513</v>
      </c>
      <c r="I66" s="1" t="s">
        <v>840</v>
      </c>
      <c r="J66" s="1" t="s">
        <v>515</v>
      </c>
      <c r="K66" s="1" t="s">
        <v>840</v>
      </c>
      <c r="L66" s="1" t="s">
        <v>840</v>
      </c>
      <c r="M66" s="1" t="s">
        <v>516</v>
      </c>
      <c r="N66" s="1" t="s">
        <v>516</v>
      </c>
      <c r="O66" s="1" t="s">
        <v>517</v>
      </c>
      <c r="P66" s="1" t="s">
        <v>518</v>
      </c>
      <c r="Q66" s="1" t="s">
        <v>519</v>
      </c>
      <c r="R66" s="1" t="s">
        <v>841</v>
      </c>
      <c r="S66" s="1" t="s">
        <v>521</v>
      </c>
      <c r="T66" s="1" t="s">
        <v>522</v>
      </c>
      <c r="U66" s="1" t="s">
        <v>523</v>
      </c>
      <c r="V66" s="1" t="s">
        <v>524</v>
      </c>
    </row>
    <row r="67" s="1" customFormat="1" spans="1:22">
      <c r="A67" s="3">
        <v>999222188813086</v>
      </c>
      <c r="B67" s="1" t="s">
        <v>836</v>
      </c>
      <c r="C67" s="1" t="s">
        <v>842</v>
      </c>
      <c r="D67" s="1" t="s">
        <v>681</v>
      </c>
      <c r="E67" s="1" t="s">
        <v>843</v>
      </c>
      <c r="F67" s="1" t="s">
        <v>592</v>
      </c>
      <c r="G67" s="1" t="s">
        <v>512</v>
      </c>
      <c r="H67" s="1" t="s">
        <v>513</v>
      </c>
      <c r="I67" s="1" t="s">
        <v>844</v>
      </c>
      <c r="J67" s="1" t="s">
        <v>515</v>
      </c>
      <c r="K67" s="1" t="s">
        <v>844</v>
      </c>
      <c r="L67" s="1" t="s">
        <v>844</v>
      </c>
      <c r="M67" s="1" t="s">
        <v>516</v>
      </c>
      <c r="N67" s="1" t="s">
        <v>516</v>
      </c>
      <c r="O67" s="1" t="s">
        <v>517</v>
      </c>
      <c r="P67" s="1" t="s">
        <v>518</v>
      </c>
      <c r="Q67" s="1" t="s">
        <v>519</v>
      </c>
      <c r="R67" s="1" t="s">
        <v>845</v>
      </c>
      <c r="S67" s="1" t="s">
        <v>521</v>
      </c>
      <c r="T67" s="1" t="s">
        <v>522</v>
      </c>
      <c r="U67" s="1" t="s">
        <v>523</v>
      </c>
      <c r="V67" s="1" t="s">
        <v>524</v>
      </c>
    </row>
    <row r="68" s="1" customFormat="1" spans="1:22">
      <c r="A68" s="3">
        <v>999222184155437</v>
      </c>
      <c r="B68" s="1" t="s">
        <v>846</v>
      </c>
      <c r="C68" s="1" t="s">
        <v>847</v>
      </c>
      <c r="D68" s="1" t="s">
        <v>848</v>
      </c>
      <c r="E68" s="1" t="s">
        <v>849</v>
      </c>
      <c r="F68" s="1" t="s">
        <v>508</v>
      </c>
      <c r="G68" s="1" t="s">
        <v>512</v>
      </c>
      <c r="H68" s="1" t="s">
        <v>513</v>
      </c>
      <c r="I68" s="1" t="s">
        <v>850</v>
      </c>
      <c r="J68" s="1" t="s">
        <v>515</v>
      </c>
      <c r="K68" s="1" t="s">
        <v>850</v>
      </c>
      <c r="L68" s="1" t="s">
        <v>850</v>
      </c>
      <c r="M68" s="1" t="s">
        <v>516</v>
      </c>
      <c r="N68" s="1" t="s">
        <v>516</v>
      </c>
      <c r="O68" s="1" t="s">
        <v>517</v>
      </c>
      <c r="P68" s="1" t="s">
        <v>518</v>
      </c>
      <c r="Q68" s="1" t="s">
        <v>519</v>
      </c>
      <c r="R68" s="1" t="s">
        <v>851</v>
      </c>
      <c r="S68" s="1" t="s">
        <v>521</v>
      </c>
      <c r="T68" s="1" t="s">
        <v>522</v>
      </c>
      <c r="U68" s="1" t="s">
        <v>523</v>
      </c>
      <c r="V68" s="1" t="s">
        <v>768</v>
      </c>
    </row>
    <row r="69" s="1" customFormat="1" spans="1:22">
      <c r="A69" s="3">
        <v>999222162249111</v>
      </c>
      <c r="B69" s="1" t="s">
        <v>852</v>
      </c>
      <c r="C69" s="1" t="s">
        <v>853</v>
      </c>
      <c r="D69" s="1" t="s">
        <v>764</v>
      </c>
      <c r="E69" s="1" t="s">
        <v>854</v>
      </c>
      <c r="F69" s="1" t="s">
        <v>508</v>
      </c>
      <c r="G69" s="1" t="s">
        <v>512</v>
      </c>
      <c r="H69" s="1" t="s">
        <v>513</v>
      </c>
      <c r="I69" s="1" t="s">
        <v>855</v>
      </c>
      <c r="J69" s="1" t="s">
        <v>515</v>
      </c>
      <c r="K69" s="1" t="s">
        <v>855</v>
      </c>
      <c r="L69" s="1" t="s">
        <v>855</v>
      </c>
      <c r="M69" s="1" t="s">
        <v>516</v>
      </c>
      <c r="N69" s="1" t="s">
        <v>516</v>
      </c>
      <c r="O69" s="1" t="s">
        <v>517</v>
      </c>
      <c r="P69" s="1" t="s">
        <v>518</v>
      </c>
      <c r="Q69" s="1" t="s">
        <v>519</v>
      </c>
      <c r="R69" s="1" t="s">
        <v>856</v>
      </c>
      <c r="S69" s="1" t="s">
        <v>521</v>
      </c>
      <c r="T69" s="1" t="s">
        <v>522</v>
      </c>
      <c r="U69" s="1" t="s">
        <v>523</v>
      </c>
      <c r="V69" s="1" t="s">
        <v>768</v>
      </c>
    </row>
    <row r="70" s="1" customFormat="1" spans="1:22">
      <c r="A70" s="3">
        <v>999222132445590</v>
      </c>
      <c r="B70" s="1" t="s">
        <v>857</v>
      </c>
      <c r="C70" s="1" t="s">
        <v>858</v>
      </c>
      <c r="D70" s="1" t="s">
        <v>764</v>
      </c>
      <c r="E70" s="1" t="s">
        <v>859</v>
      </c>
      <c r="F70" s="1" t="s">
        <v>508</v>
      </c>
      <c r="G70" s="1" t="s">
        <v>512</v>
      </c>
      <c r="H70" s="1" t="s">
        <v>513</v>
      </c>
      <c r="I70" s="1" t="s">
        <v>860</v>
      </c>
      <c r="J70" s="1" t="s">
        <v>515</v>
      </c>
      <c r="K70" s="1" t="s">
        <v>860</v>
      </c>
      <c r="L70" s="1" t="s">
        <v>860</v>
      </c>
      <c r="M70" s="1" t="s">
        <v>516</v>
      </c>
      <c r="N70" s="1" t="s">
        <v>516</v>
      </c>
      <c r="O70" s="1" t="s">
        <v>517</v>
      </c>
      <c r="P70" s="1" t="s">
        <v>518</v>
      </c>
      <c r="Q70" s="1" t="s">
        <v>519</v>
      </c>
      <c r="R70" s="1" t="s">
        <v>861</v>
      </c>
      <c r="S70" s="1" t="s">
        <v>521</v>
      </c>
      <c r="T70" s="1" t="s">
        <v>522</v>
      </c>
      <c r="U70" s="1" t="s">
        <v>523</v>
      </c>
      <c r="V70" s="1" t="s">
        <v>768</v>
      </c>
    </row>
    <row r="71" s="1" customFormat="1" spans="1:22">
      <c r="A71" s="3">
        <v>999222129123969</v>
      </c>
      <c r="B71" s="1" t="s">
        <v>857</v>
      </c>
      <c r="C71" s="1" t="s">
        <v>862</v>
      </c>
      <c r="D71" s="1" t="s">
        <v>863</v>
      </c>
      <c r="E71" s="1" t="s">
        <v>864</v>
      </c>
      <c r="F71" s="1" t="s">
        <v>664</v>
      </c>
      <c r="G71" s="1" t="s">
        <v>512</v>
      </c>
      <c r="H71" s="1" t="s">
        <v>513</v>
      </c>
      <c r="I71" s="1" t="s">
        <v>865</v>
      </c>
      <c r="J71" s="1" t="s">
        <v>515</v>
      </c>
      <c r="K71" s="1" t="s">
        <v>865</v>
      </c>
      <c r="L71" s="1" t="s">
        <v>865</v>
      </c>
      <c r="M71" s="1" t="s">
        <v>516</v>
      </c>
      <c r="N71" s="1" t="s">
        <v>516</v>
      </c>
      <c r="O71" s="1" t="s">
        <v>517</v>
      </c>
      <c r="P71" s="1" t="s">
        <v>518</v>
      </c>
      <c r="Q71" s="1" t="s">
        <v>519</v>
      </c>
      <c r="R71" s="1" t="s">
        <v>866</v>
      </c>
      <c r="S71" s="1" t="s">
        <v>521</v>
      </c>
      <c r="T71" s="1" t="s">
        <v>522</v>
      </c>
      <c r="U71" s="1" t="s">
        <v>523</v>
      </c>
      <c r="V71" s="1" t="s">
        <v>524</v>
      </c>
    </row>
    <row r="72" s="1" customFormat="1" spans="1:22">
      <c r="A72" s="3">
        <v>999222108607713</v>
      </c>
      <c r="B72" s="1" t="s">
        <v>867</v>
      </c>
      <c r="C72" s="1" t="s">
        <v>868</v>
      </c>
      <c r="D72" s="1" t="s">
        <v>869</v>
      </c>
      <c r="E72" s="1" t="s">
        <v>870</v>
      </c>
      <c r="F72" s="1" t="s">
        <v>508</v>
      </c>
      <c r="G72" s="1" t="s">
        <v>512</v>
      </c>
      <c r="H72" s="1" t="s">
        <v>513</v>
      </c>
      <c r="I72" s="1" t="s">
        <v>871</v>
      </c>
      <c r="J72" s="1" t="s">
        <v>515</v>
      </c>
      <c r="K72" s="1" t="s">
        <v>871</v>
      </c>
      <c r="L72" s="1" t="s">
        <v>871</v>
      </c>
      <c r="M72" s="1" t="s">
        <v>516</v>
      </c>
      <c r="N72" s="1" t="s">
        <v>516</v>
      </c>
      <c r="O72" s="1" t="s">
        <v>517</v>
      </c>
      <c r="P72" s="1" t="s">
        <v>518</v>
      </c>
      <c r="Q72" s="1" t="s">
        <v>519</v>
      </c>
      <c r="R72" s="1" t="s">
        <v>872</v>
      </c>
      <c r="S72" s="1" t="s">
        <v>521</v>
      </c>
      <c r="T72" s="1" t="s">
        <v>522</v>
      </c>
      <c r="U72" s="1" t="s">
        <v>523</v>
      </c>
      <c r="V72" s="1" t="s">
        <v>609</v>
      </c>
    </row>
    <row r="73" s="1" customFormat="1" spans="1:22">
      <c r="A73" s="3">
        <v>999222062829303</v>
      </c>
      <c r="B73" s="1" t="s">
        <v>873</v>
      </c>
      <c r="C73" s="1" t="s">
        <v>874</v>
      </c>
      <c r="D73" s="1" t="s">
        <v>875</v>
      </c>
      <c r="E73" s="1" t="s">
        <v>876</v>
      </c>
      <c r="F73" s="1" t="s">
        <v>508</v>
      </c>
      <c r="G73" s="1" t="s">
        <v>512</v>
      </c>
      <c r="H73" s="1" t="s">
        <v>513</v>
      </c>
      <c r="I73" s="1" t="s">
        <v>877</v>
      </c>
      <c r="J73" s="1" t="s">
        <v>515</v>
      </c>
      <c r="K73" s="1" t="s">
        <v>877</v>
      </c>
      <c r="L73" s="1" t="s">
        <v>878</v>
      </c>
      <c r="M73" s="1" t="s">
        <v>879</v>
      </c>
      <c r="N73" s="1" t="s">
        <v>879</v>
      </c>
      <c r="O73" s="1" t="s">
        <v>517</v>
      </c>
      <c r="P73" s="1" t="s">
        <v>518</v>
      </c>
      <c r="Q73" s="1" t="s">
        <v>519</v>
      </c>
      <c r="R73" s="1" t="s">
        <v>880</v>
      </c>
      <c r="S73" s="1" t="s">
        <v>521</v>
      </c>
      <c r="T73" s="1" t="s">
        <v>522</v>
      </c>
      <c r="U73" s="1" t="s">
        <v>523</v>
      </c>
      <c r="V73" s="1" t="s">
        <v>524</v>
      </c>
    </row>
    <row r="74" s="1" customFormat="1" spans="1:22">
      <c r="A74" s="3">
        <v>999222023269003</v>
      </c>
      <c r="B74" s="1" t="s">
        <v>881</v>
      </c>
      <c r="C74" s="1" t="s">
        <v>882</v>
      </c>
      <c r="D74" s="1" t="s">
        <v>795</v>
      </c>
      <c r="E74" s="1" t="s">
        <v>883</v>
      </c>
      <c r="F74" s="1" t="s">
        <v>679</v>
      </c>
      <c r="G74" s="1" t="s">
        <v>512</v>
      </c>
      <c r="H74" s="1" t="s">
        <v>513</v>
      </c>
      <c r="I74" s="1" t="s">
        <v>884</v>
      </c>
      <c r="J74" s="1" t="s">
        <v>515</v>
      </c>
      <c r="K74" s="1" t="s">
        <v>884</v>
      </c>
      <c r="L74" s="1" t="s">
        <v>884</v>
      </c>
      <c r="M74" s="1" t="s">
        <v>516</v>
      </c>
      <c r="N74" s="1" t="s">
        <v>516</v>
      </c>
      <c r="O74" s="1" t="s">
        <v>517</v>
      </c>
      <c r="P74" s="1" t="s">
        <v>518</v>
      </c>
      <c r="Q74" s="1" t="s">
        <v>519</v>
      </c>
      <c r="R74" s="1" t="s">
        <v>885</v>
      </c>
      <c r="S74" s="1" t="s">
        <v>521</v>
      </c>
      <c r="T74" s="1" t="s">
        <v>522</v>
      </c>
      <c r="U74" s="1" t="s">
        <v>523</v>
      </c>
      <c r="V74" s="1" t="s">
        <v>524</v>
      </c>
    </row>
    <row r="75" s="1" customFormat="1" spans="1:22">
      <c r="A75" s="3">
        <v>999222014817647</v>
      </c>
      <c r="B75" s="1" t="s">
        <v>886</v>
      </c>
      <c r="C75" s="1" t="s">
        <v>887</v>
      </c>
      <c r="D75" s="1" t="s">
        <v>888</v>
      </c>
      <c r="E75" s="1" t="s">
        <v>889</v>
      </c>
      <c r="F75" s="1" t="s">
        <v>592</v>
      </c>
      <c r="G75" s="1" t="s">
        <v>512</v>
      </c>
      <c r="H75" s="1" t="s">
        <v>513</v>
      </c>
      <c r="I75" s="1" t="s">
        <v>890</v>
      </c>
      <c r="J75" s="1" t="s">
        <v>515</v>
      </c>
      <c r="K75" s="1" t="s">
        <v>890</v>
      </c>
      <c r="L75" s="1" t="s">
        <v>890</v>
      </c>
      <c r="M75" s="1" t="s">
        <v>516</v>
      </c>
      <c r="N75" s="1" t="s">
        <v>516</v>
      </c>
      <c r="O75" s="1" t="s">
        <v>517</v>
      </c>
      <c r="P75" s="1" t="s">
        <v>518</v>
      </c>
      <c r="Q75" s="1" t="s">
        <v>519</v>
      </c>
      <c r="R75" s="1" t="s">
        <v>891</v>
      </c>
      <c r="S75" s="1" t="s">
        <v>521</v>
      </c>
      <c r="T75" s="1" t="s">
        <v>522</v>
      </c>
      <c r="U75" s="1" t="s">
        <v>523</v>
      </c>
      <c r="V75" s="1" t="s">
        <v>535</v>
      </c>
    </row>
    <row r="76" s="1" customFormat="1" spans="1:22">
      <c r="A76" s="3">
        <v>999222011738118</v>
      </c>
      <c r="B76" s="1" t="s">
        <v>886</v>
      </c>
      <c r="C76" s="1" t="s">
        <v>892</v>
      </c>
      <c r="D76" s="1" t="s">
        <v>893</v>
      </c>
      <c r="E76" s="1" t="s">
        <v>894</v>
      </c>
      <c r="F76" s="1" t="s">
        <v>508</v>
      </c>
      <c r="G76" s="1" t="s">
        <v>512</v>
      </c>
      <c r="H76" s="1" t="s">
        <v>513</v>
      </c>
      <c r="I76" s="1" t="s">
        <v>895</v>
      </c>
      <c r="J76" s="1" t="s">
        <v>515</v>
      </c>
      <c r="K76" s="1" t="s">
        <v>895</v>
      </c>
      <c r="L76" s="1" t="s">
        <v>895</v>
      </c>
      <c r="M76" s="1" t="s">
        <v>516</v>
      </c>
      <c r="N76" s="1" t="s">
        <v>516</v>
      </c>
      <c r="O76" s="1" t="s">
        <v>517</v>
      </c>
      <c r="P76" s="1" t="s">
        <v>518</v>
      </c>
      <c r="Q76" s="1" t="s">
        <v>519</v>
      </c>
      <c r="R76" s="1" t="s">
        <v>896</v>
      </c>
      <c r="S76" s="1" t="s">
        <v>521</v>
      </c>
      <c r="T76" s="1" t="s">
        <v>522</v>
      </c>
      <c r="U76" s="1" t="s">
        <v>523</v>
      </c>
      <c r="V76" s="1" t="s">
        <v>609</v>
      </c>
    </row>
    <row r="77" s="1" customFormat="1" spans="1:22">
      <c r="A77" s="3">
        <v>999222007747522</v>
      </c>
      <c r="B77" s="1" t="s">
        <v>897</v>
      </c>
      <c r="C77" s="1" t="s">
        <v>898</v>
      </c>
      <c r="D77" s="1" t="s">
        <v>899</v>
      </c>
      <c r="E77" s="1" t="s">
        <v>900</v>
      </c>
      <c r="F77" s="1" t="s">
        <v>565</v>
      </c>
      <c r="G77" s="1" t="s">
        <v>512</v>
      </c>
      <c r="H77" s="1" t="s">
        <v>513</v>
      </c>
      <c r="I77" s="1" t="s">
        <v>901</v>
      </c>
      <c r="J77" s="1" t="s">
        <v>515</v>
      </c>
      <c r="K77" s="1" t="s">
        <v>901</v>
      </c>
      <c r="L77" s="1" t="s">
        <v>901</v>
      </c>
      <c r="M77" s="1" t="s">
        <v>516</v>
      </c>
      <c r="N77" s="1" t="s">
        <v>516</v>
      </c>
      <c r="O77" s="1" t="s">
        <v>517</v>
      </c>
      <c r="P77" s="1" t="s">
        <v>518</v>
      </c>
      <c r="Q77" s="1" t="s">
        <v>519</v>
      </c>
      <c r="R77" s="1" t="s">
        <v>902</v>
      </c>
      <c r="S77" s="1" t="s">
        <v>521</v>
      </c>
      <c r="T77" s="1" t="s">
        <v>522</v>
      </c>
      <c r="U77" s="1" t="s">
        <v>523</v>
      </c>
      <c r="V77" s="1" t="s">
        <v>535</v>
      </c>
    </row>
    <row r="78" s="1" customFormat="1" spans="1:22">
      <c r="A78" s="3">
        <v>21985564130</v>
      </c>
      <c r="B78" s="1" t="s">
        <v>903</v>
      </c>
      <c r="C78" s="1" t="s">
        <v>904</v>
      </c>
      <c r="D78" s="1" t="s">
        <v>905</v>
      </c>
      <c r="E78" s="1" t="s">
        <v>906</v>
      </c>
      <c r="F78" s="1" t="s">
        <v>592</v>
      </c>
      <c r="G78" s="1" t="s">
        <v>512</v>
      </c>
      <c r="H78" s="1" t="s">
        <v>513</v>
      </c>
      <c r="I78" s="1" t="s">
        <v>907</v>
      </c>
      <c r="J78" s="1" t="s">
        <v>515</v>
      </c>
      <c r="K78" s="1" t="s">
        <v>907</v>
      </c>
      <c r="L78" s="1" t="s">
        <v>907</v>
      </c>
      <c r="M78" s="1" t="s">
        <v>516</v>
      </c>
      <c r="N78" s="1" t="s">
        <v>516</v>
      </c>
      <c r="O78" s="1" t="s">
        <v>517</v>
      </c>
      <c r="P78" s="1" t="s">
        <v>518</v>
      </c>
      <c r="Q78" s="1" t="s">
        <v>519</v>
      </c>
      <c r="R78" s="1" t="s">
        <v>908</v>
      </c>
      <c r="S78" s="1" t="s">
        <v>521</v>
      </c>
      <c r="T78" s="1" t="s">
        <v>522</v>
      </c>
      <c r="U78" s="1" t="s">
        <v>523</v>
      </c>
      <c r="V78" s="1" t="s">
        <v>722</v>
      </c>
    </row>
    <row r="79" s="1" customFormat="1" spans="1:22">
      <c r="A79" s="3">
        <v>999221982467425</v>
      </c>
      <c r="B79" s="1" t="s">
        <v>909</v>
      </c>
      <c r="C79" s="1" t="s">
        <v>910</v>
      </c>
      <c r="D79" s="1" t="s">
        <v>911</v>
      </c>
      <c r="E79" s="1" t="s">
        <v>912</v>
      </c>
      <c r="F79" s="1" t="s">
        <v>565</v>
      </c>
      <c r="G79" s="1" t="s">
        <v>512</v>
      </c>
      <c r="H79" s="1" t="s">
        <v>513</v>
      </c>
      <c r="I79" s="1" t="s">
        <v>913</v>
      </c>
      <c r="J79" s="1" t="s">
        <v>515</v>
      </c>
      <c r="K79" s="1" t="s">
        <v>913</v>
      </c>
      <c r="L79" s="1" t="s">
        <v>913</v>
      </c>
      <c r="M79" s="1" t="s">
        <v>516</v>
      </c>
      <c r="N79" s="1" t="s">
        <v>516</v>
      </c>
      <c r="O79" s="1" t="s">
        <v>517</v>
      </c>
      <c r="P79" s="1" t="s">
        <v>518</v>
      </c>
      <c r="Q79" s="1" t="s">
        <v>519</v>
      </c>
      <c r="R79" s="1" t="s">
        <v>914</v>
      </c>
      <c r="S79" s="1" t="s">
        <v>521</v>
      </c>
      <c r="T79" s="1" t="s">
        <v>522</v>
      </c>
      <c r="U79" s="1" t="s">
        <v>523</v>
      </c>
      <c r="V79" s="1" t="s">
        <v>535</v>
      </c>
    </row>
    <row r="80" s="1" customFormat="1" spans="1:22">
      <c r="A80" s="3">
        <v>21906834270</v>
      </c>
      <c r="B80" s="1" t="s">
        <v>915</v>
      </c>
      <c r="C80" s="1" t="s">
        <v>916</v>
      </c>
      <c r="D80" s="1" t="s">
        <v>869</v>
      </c>
      <c r="E80" s="1" t="s">
        <v>917</v>
      </c>
      <c r="F80" s="1" t="s">
        <v>592</v>
      </c>
      <c r="G80" s="1" t="s">
        <v>512</v>
      </c>
      <c r="H80" s="1" t="s">
        <v>513</v>
      </c>
      <c r="I80" s="1" t="s">
        <v>918</v>
      </c>
      <c r="J80" s="1" t="s">
        <v>515</v>
      </c>
      <c r="K80" s="1" t="s">
        <v>918</v>
      </c>
      <c r="L80" s="1" t="s">
        <v>918</v>
      </c>
      <c r="M80" s="1" t="s">
        <v>516</v>
      </c>
      <c r="N80" s="1" t="s">
        <v>516</v>
      </c>
      <c r="O80" s="1" t="s">
        <v>517</v>
      </c>
      <c r="P80" s="1" t="s">
        <v>518</v>
      </c>
      <c r="Q80" s="1" t="s">
        <v>519</v>
      </c>
      <c r="R80" s="1" t="s">
        <v>919</v>
      </c>
      <c r="S80" s="1" t="s">
        <v>521</v>
      </c>
      <c r="T80" s="1" t="s">
        <v>522</v>
      </c>
      <c r="U80" s="1" t="s">
        <v>523</v>
      </c>
      <c r="V80" s="1" t="s">
        <v>609</v>
      </c>
    </row>
    <row r="81" s="1" customFormat="1" spans="1:22">
      <c r="A81" s="3">
        <v>21854729811</v>
      </c>
      <c r="B81" s="1" t="s">
        <v>920</v>
      </c>
      <c r="C81" s="1" t="s">
        <v>921</v>
      </c>
      <c r="D81" s="1" t="s">
        <v>922</v>
      </c>
      <c r="E81" s="1" t="s">
        <v>923</v>
      </c>
      <c r="F81" s="1" t="s">
        <v>565</v>
      </c>
      <c r="G81" s="1" t="s">
        <v>512</v>
      </c>
      <c r="H81" s="1" t="s">
        <v>513</v>
      </c>
      <c r="I81" s="1" t="s">
        <v>924</v>
      </c>
      <c r="J81" s="1" t="s">
        <v>515</v>
      </c>
      <c r="K81" s="1" t="s">
        <v>924</v>
      </c>
      <c r="L81" s="1" t="s">
        <v>924</v>
      </c>
      <c r="M81" s="1" t="s">
        <v>516</v>
      </c>
      <c r="N81" s="1" t="s">
        <v>516</v>
      </c>
      <c r="O81" s="1" t="s">
        <v>517</v>
      </c>
      <c r="P81" s="1" t="s">
        <v>518</v>
      </c>
      <c r="Q81" s="1" t="s">
        <v>519</v>
      </c>
      <c r="R81" s="1" t="s">
        <v>925</v>
      </c>
      <c r="S81" s="1" t="s">
        <v>521</v>
      </c>
      <c r="T81" s="1" t="s">
        <v>522</v>
      </c>
      <c r="U81" s="1" t="s">
        <v>523</v>
      </c>
      <c r="V81" s="1" t="s">
        <v>524</v>
      </c>
    </row>
    <row r="82" s="1" customFormat="1" spans="1:22">
      <c r="A82" s="3">
        <v>21830309653</v>
      </c>
      <c r="B82" s="1" t="s">
        <v>926</v>
      </c>
      <c r="C82" s="1" t="s">
        <v>927</v>
      </c>
      <c r="D82" s="1" t="s">
        <v>928</v>
      </c>
      <c r="E82" s="1" t="s">
        <v>929</v>
      </c>
      <c r="F82" s="1" t="s">
        <v>679</v>
      </c>
      <c r="G82" s="1" t="s">
        <v>512</v>
      </c>
      <c r="H82" s="1" t="s">
        <v>513</v>
      </c>
      <c r="I82" s="1" t="s">
        <v>930</v>
      </c>
      <c r="J82" s="1" t="s">
        <v>515</v>
      </c>
      <c r="K82" s="1" t="s">
        <v>930</v>
      </c>
      <c r="L82" s="1" t="s">
        <v>930</v>
      </c>
      <c r="M82" s="1" t="s">
        <v>516</v>
      </c>
      <c r="N82" s="1" t="s">
        <v>516</v>
      </c>
      <c r="O82" s="1" t="s">
        <v>517</v>
      </c>
      <c r="P82" s="1" t="s">
        <v>518</v>
      </c>
      <c r="Q82" s="1" t="s">
        <v>519</v>
      </c>
      <c r="R82" s="1" t="s">
        <v>931</v>
      </c>
      <c r="S82" s="1" t="s">
        <v>521</v>
      </c>
      <c r="T82" s="1" t="s">
        <v>522</v>
      </c>
      <c r="U82" s="1" t="s">
        <v>523</v>
      </c>
      <c r="V82" s="1" t="s">
        <v>524</v>
      </c>
    </row>
    <row r="83" s="1" customFormat="1" spans="1:22">
      <c r="A83" s="3">
        <v>21485172742</v>
      </c>
      <c r="B83" s="1" t="s">
        <v>932</v>
      </c>
      <c r="C83" s="1" t="s">
        <v>933</v>
      </c>
      <c r="D83" s="1" t="s">
        <v>934</v>
      </c>
      <c r="E83" s="1" t="s">
        <v>935</v>
      </c>
      <c r="F83" s="1" t="s">
        <v>592</v>
      </c>
      <c r="G83" s="1" t="s">
        <v>512</v>
      </c>
      <c r="H83" s="1" t="s">
        <v>513</v>
      </c>
      <c r="I83" s="1" t="s">
        <v>936</v>
      </c>
      <c r="J83" s="1" t="s">
        <v>515</v>
      </c>
      <c r="K83" s="1" t="s">
        <v>936</v>
      </c>
      <c r="L83" s="1" t="s">
        <v>936</v>
      </c>
      <c r="M83" s="1" t="s">
        <v>516</v>
      </c>
      <c r="N83" s="1" t="s">
        <v>516</v>
      </c>
      <c r="O83" s="1" t="s">
        <v>517</v>
      </c>
      <c r="P83" s="1" t="s">
        <v>518</v>
      </c>
      <c r="Q83" s="1" t="s">
        <v>519</v>
      </c>
      <c r="R83" s="1" t="s">
        <v>937</v>
      </c>
      <c r="S83" s="1" t="s">
        <v>521</v>
      </c>
      <c r="T83" s="1" t="s">
        <v>522</v>
      </c>
      <c r="U83" s="1" t="s">
        <v>523</v>
      </c>
      <c r="V83" s="1" t="s">
        <v>524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2023-02-16T01:41:00Z</dcterms:created>
  <dcterms:modified xsi:type="dcterms:W3CDTF">2023-02-16T01:48:42Z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2183E9B113FA47849627CA87AA12692D</vt:lpwstr>
  </property>
  <property fmtid="{D5CDD505-2E9C-101B-9397-08002B2CF9AE}" pid="3" name="KSOProductBuildVer">
    <vt:lpwstr>2052-11.1.0.13703</vt:lpwstr>
  </property>
</Properties>
</file>