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<sst xmlns="http://schemas.openxmlformats.org/spreadsheetml/2006/main" count="608" uniqueCount="239">
  <si>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</si>
  <si>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</si>
  <si>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</si>
  <si>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</si>
  <si>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</si>
  <si>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</si>
  <si>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</si>
  <si>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</si>
  <si>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</si>
  <si>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</si>
  <si>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</si>
  <si>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</si>
  <si>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</si>
  <si>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</si>
  <si>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</si>
  <si>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</si>
  <si>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</si>
  <si>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</si>
  <si>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</si>
  <si>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</si>
  <si>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</si>
  <si>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</si>
  <si>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</si>
  <si>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</si>
  <si>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</si>
  <si>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999222227377467	</t>
  </si>
  <si>
    <t>Ctrip</t>
  </si>
  <si>
    <t>正常</t>
  </si>
  <si>
    <t>[高雄]捷丝旅(高雄站前馆)(Just Sleep Kaohsiung Station)(80941313)</t>
  </si>
  <si>
    <t>精致双床房&lt;至多8间&gt;&lt;2人入住&gt;</t>
  </si>
  <si>
    <t>CNY</t>
  </si>
  <si>
    <t>Kou/Sheng Huan,Kou/Sheng Huan</t>
  </si>
  <si>
    <t>CA13744230216CNY</t>
  </si>
  <si>
    <t>未提现</t>
  </si>
  <si>
    <t>携程开票</t>
  </si>
  <si>
    <t xml:space="preserve">2953679	</t>
  </si>
  <si>
    <t xml:space="preserve">-1440230979	</t>
  </si>
  <si>
    <t xml:space="preserve">999222308696569	</t>
  </si>
  <si>
    <t>[昆明]汉庭酒店(昆明火车站店)(93874175)</t>
  </si>
  <si>
    <t>高级大床房&lt;至多8间&gt;&lt;2人入住&gt;</t>
  </si>
  <si>
    <t>罗仁俊</t>
  </si>
  <si>
    <t xml:space="preserve">2970596	</t>
  </si>
  <si>
    <t xml:space="preserve">R6500112107121799001	</t>
  </si>
  <si>
    <t xml:space="preserve">999222353063422	</t>
  </si>
  <si>
    <t>[台中]乌日清新温泉饭店(Freshfields Hotel)(81210486)</t>
  </si>
  <si>
    <t>清新双床房&lt;至多8间&gt;&lt;2人入住&gt;</t>
  </si>
  <si>
    <t>chou/chao hsien,chou/chao hsien</t>
  </si>
  <si>
    <t xml:space="preserve">2978332	</t>
  </si>
  <si>
    <t xml:space="preserve">32373	</t>
  </si>
  <si>
    <t>取消</t>
  </si>
  <si>
    <t xml:space="preserve">999222368188753	</t>
  </si>
  <si>
    <t>[厦门]汉庭酒店(厦门市政府店)(83901216)</t>
  </si>
  <si>
    <t>大床房&lt;至多8间&gt;&lt;2人入住&gt;</t>
  </si>
  <si>
    <t>陈彦如</t>
  </si>
  <si>
    <t xml:space="preserve">2980594	</t>
  </si>
  <si>
    <t xml:space="preserve">R3610021107478741001	</t>
  </si>
  <si>
    <t xml:space="preserve">999222368874067	</t>
  </si>
  <si>
    <t>[厦门]全季酒店(厦门会展中心莲前东路店)(93875341)</t>
  </si>
  <si>
    <t>杨紫含</t>
  </si>
  <si>
    <t xml:space="preserve">2980786	</t>
  </si>
  <si>
    <t xml:space="preserve">R8000188107485701001	</t>
  </si>
  <si>
    <t xml:space="preserve">999222428510314	</t>
  </si>
  <si>
    <t>[西安]西安君乐城堡酒店(65168668)</t>
  </si>
  <si>
    <t>豪华房-双床&lt;至多8间&gt;&lt;2人入住&gt;&lt;早餐&gt;</t>
  </si>
  <si>
    <t>程康勇</t>
  </si>
  <si>
    <t xml:space="preserve">	</t>
  </si>
  <si>
    <t xml:space="preserve">2094385	</t>
  </si>
  <si>
    <t xml:space="preserve">999222432746281	</t>
  </si>
  <si>
    <t>[南京]南京富建城市酒店(80247706)</t>
  </si>
  <si>
    <t>商务标间&lt;2人入住&gt;&lt;早餐&gt;</t>
  </si>
  <si>
    <t>应安娜</t>
  </si>
  <si>
    <t xml:space="preserve">2990447	</t>
  </si>
  <si>
    <t xml:space="preserve">999222433447533	</t>
  </si>
  <si>
    <t>[台北]台北北投立德俩人旅店(Hotel Double One)(80941632)</t>
  </si>
  <si>
    <t>温柔客房&lt;至多8间&gt;&lt;2人入住&gt;&lt;早餐&gt;</t>
  </si>
  <si>
    <t>LIU TZU CHI/LIU TZU CHI,LIU TZU CHI/LIU TZU CHI</t>
  </si>
  <si>
    <t xml:space="preserve">2990597	</t>
  </si>
  <si>
    <t xml:space="preserve">RM144827382520230130	</t>
  </si>
  <si>
    <t xml:space="preserve">999222436161321	</t>
  </si>
  <si>
    <t>[芒市]雅斯特国际酒店(芒市机场店)(94908566)</t>
  </si>
  <si>
    <t>高级双床房&lt;至多8间&gt;&lt;90天内可预订&gt;&lt;2人入住&gt;&lt;早餐&gt;</t>
  </si>
  <si>
    <t>黄雪芹</t>
  </si>
  <si>
    <t xml:space="preserve">2991122	</t>
  </si>
  <si>
    <t xml:space="preserve">酒店前台杨小姐确认	</t>
  </si>
  <si>
    <t xml:space="preserve">999222438712061	</t>
  </si>
  <si>
    <t>[东莞]东莞银丰花园酒店(93870782)</t>
  </si>
  <si>
    <t>特惠房&lt;至多8间&gt;&lt;2人入住&gt;</t>
  </si>
  <si>
    <t>吴小云</t>
  </si>
  <si>
    <t xml:space="preserve">2991594	</t>
  </si>
  <si>
    <t xml:space="preserve">Acknowledged	</t>
  </si>
  <si>
    <t xml:space="preserve">999222445593786	</t>
  </si>
  <si>
    <t>[台南]台南长悦旅栈(Changyu Hotel)(80941476)</t>
  </si>
  <si>
    <t>绮悦温馨客房&lt;至多8间&gt;&lt;2人入住&gt;&lt;早餐&gt;</t>
  </si>
  <si>
    <t>PAN/LATRELL</t>
  </si>
  <si>
    <t xml:space="preserve">2992444	</t>
  </si>
  <si>
    <t xml:space="preserve">999222449545927	</t>
  </si>
  <si>
    <t>[三江]骏怡精选酒店(三江侗乡大道店)(80248109)</t>
  </si>
  <si>
    <t>特价房&lt;至多8间&gt;&lt;2人入住&gt;</t>
  </si>
  <si>
    <t>吴网红</t>
  </si>
  <si>
    <t xml:space="preserve">2993149	</t>
  </si>
  <si>
    <t xml:space="preserve">(THK)YD04202230131181631837;	</t>
  </si>
  <si>
    <t xml:space="preserve">999222450264177	</t>
  </si>
  <si>
    <t>[西安]如家驿居酒店(西安长安广场北路大学城店)(80250079)</t>
  </si>
  <si>
    <t>商务大床房&lt;至多8间&gt;&lt;2人入住&gt;</t>
  </si>
  <si>
    <t>王婉婷</t>
  </si>
  <si>
    <t xml:space="preserve">2993297	</t>
  </si>
  <si>
    <t xml:space="preserve">(HOM)202301314489540;	</t>
  </si>
  <si>
    <t xml:space="preserve">999222451101203	</t>
  </si>
  <si>
    <t>[道真]道真两江假日丽呈酒店(82807418)</t>
  </si>
  <si>
    <t>豪华休闲双床房&lt;至多8间&gt;&lt;90天内可预订&gt;&lt;2人入住&gt;&lt;早餐&gt;</t>
  </si>
  <si>
    <t>陈标竹</t>
  </si>
  <si>
    <t xml:space="preserve">2993495	</t>
  </si>
  <si>
    <t xml:space="preserve">4089756	</t>
  </si>
  <si>
    <t xml:space="preserve">999222455980781	</t>
  </si>
  <si>
    <t>[台北]台北凯达大饭店(Caesar Metro Taipei)(80941669)</t>
  </si>
  <si>
    <t>HUANG/HANYUN</t>
  </si>
  <si>
    <t xml:space="preserve">2993865	</t>
  </si>
  <si>
    <t xml:space="preserve">999222456761583	</t>
  </si>
  <si>
    <t>[广州]锋态度酒店(广州火车站地铁站中医药大学店)(68309680)</t>
  </si>
  <si>
    <t>锋致大床房&lt;至多8间&gt;&lt;2人入住&gt;</t>
  </si>
  <si>
    <t>王慧</t>
  </si>
  <si>
    <t xml:space="preserve">2994018	</t>
  </si>
  <si>
    <t xml:space="preserve">R_0020119_422102	</t>
  </si>
  <si>
    <t xml:space="preserve">999221595935758	</t>
  </si>
  <si>
    <t>未知</t>
  </si>
  <si>
    <t>[三亚]三亚福海棠酒店(91300148)</t>
  </si>
  <si>
    <t>两房一厅园景套房&lt;至多8间&gt;&lt;2人入住&gt;&lt;早餐&gt;</t>
  </si>
  <si>
    <t>田勇,兰天夫</t>
  </si>
  <si>
    <t xml:space="preserve">2762086	</t>
  </si>
  <si>
    <t>，</t>
  </si>
  <si>
    <t>999221595935758</t>
  </si>
  <si>
    <t>本期收回498元</t>
  </si>
  <si>
    <t>7080 CNY</t>
  </si>
  <si>
    <t>A230216092116481</t>
  </si>
  <si>
    <t>总计：7080元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</si>
  <si>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</si>
  <si>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</si>
  <si>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</si>
  <si>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</si>
  <si>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</si>
  <si>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</si>
  <si>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</si>
  <si>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</si>
  <si>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</si>
  <si>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</si>
  <si>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</si>
  <si>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</si>
  <si>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</si>
  <si>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</si>
  <si>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</si>
  <si>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</si>
  <si>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</si>
  <si>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</si>
  <si>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</si>
  <si>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2023-01-31</t>
  </si>
  <si>
    <t>2994018</t>
  </si>
  <si>
    <t>锋态度酒店(广州火车站地铁站中医药大学店)</t>
  </si>
  <si>
    <t>2023-02-01</t>
  </si>
  <si>
    <t>退房日月结</t>
  </si>
  <si>
    <t>228.00</t>
  </si>
  <si>
    <t>RMB</t>
  </si>
  <si>
    <t>0</t>
  </si>
  <si>
    <t>0.00</t>
  </si>
  <si>
    <t>携程汇登国内直连</t>
  </si>
  <si>
    <t>01.011264</t>
  </si>
  <si>
    <t>2023-01-31 23:21:05</t>
  </si>
  <si>
    <t>否</t>
  </si>
  <si>
    <t>广州汇登信息科技有限公司</t>
  </si>
  <si>
    <t>直连</t>
  </si>
  <si>
    <t>中国</t>
  </si>
  <si>
    <t>2993495</t>
  </si>
  <si>
    <t>道真两江假日丽呈酒店</t>
  </si>
  <si>
    <t>327.00</t>
  </si>
  <si>
    <t>2023-01-31 20:21:25</t>
  </si>
  <si>
    <t>2993149</t>
  </si>
  <si>
    <t>骏怡精选酒店(三江侗乡大道店)</t>
  </si>
  <si>
    <t>105.00</t>
  </si>
  <si>
    <t>2023-01-31 18:16:33</t>
  </si>
  <si>
    <t>2992444</t>
  </si>
  <si>
    <t>台南长悦旅栈</t>
  </si>
  <si>
    <t>PAN LATRELL</t>
  </si>
  <si>
    <t>511.00</t>
  </si>
  <si>
    <t>2023-01-31 13:53:21</t>
  </si>
  <si>
    <t>2023-01-30</t>
  </si>
  <si>
    <t>2990597</t>
  </si>
  <si>
    <t>台北北投立德俩人旅店</t>
  </si>
  <si>
    <t>LIU TZU CHI LIU TZU CHI,LIU TZU CHI LIU TZU CHI</t>
  </si>
  <si>
    <t>1372.00</t>
  </si>
  <si>
    <t>2023-01-30 19:32:58</t>
  </si>
  <si>
    <t>2991594</t>
  </si>
  <si>
    <t>东莞银丰花园酒店</t>
  </si>
  <si>
    <t>190.00</t>
  </si>
  <si>
    <t>2023-01-31 03:49:11</t>
  </si>
  <si>
    <t>2993297</t>
  </si>
  <si>
    <t>如家驿居酒店(西安长安广场北路大学城店)</t>
  </si>
  <si>
    <t>146.00</t>
  </si>
  <si>
    <t>2023-01-31 19:10:29</t>
  </si>
  <si>
    <t>2990146</t>
  </si>
  <si>
    <t>西安君乐城堡酒店</t>
  </si>
  <si>
    <t>708.00</t>
  </si>
  <si>
    <t>2023-01-30 17:08:29</t>
  </si>
  <si>
    <t>2023-01-27</t>
  </si>
  <si>
    <t>2980786</t>
  </si>
  <si>
    <t>全季酒店(厦门会展中心莲前东路店)</t>
  </si>
  <si>
    <t>291.00</t>
  </si>
  <si>
    <t>2023-01-27 01:08:23</t>
  </si>
  <si>
    <t>2993865</t>
  </si>
  <si>
    <t>台北凯达大饭店</t>
  </si>
  <si>
    <t>HUANG HANYUN</t>
  </si>
  <si>
    <t>430.00</t>
  </si>
  <si>
    <t>2023-01-31 22:27:14</t>
  </si>
  <si>
    <t>2023-01-26</t>
  </si>
  <si>
    <t>2978332</t>
  </si>
  <si>
    <t>乌日清新温泉饭店</t>
  </si>
  <si>
    <t>chou chao hsien,chou chao hsien</t>
  </si>
  <si>
    <t>896.00</t>
  </si>
  <si>
    <t>2023-01-26 03:04:45</t>
  </si>
  <si>
    <t>2023-01-22</t>
  </si>
  <si>
    <t>2970596</t>
  </si>
  <si>
    <t>汉庭酒店(昆明火车站店)</t>
  </si>
  <si>
    <t>2023-01-22 20:03:22</t>
  </si>
  <si>
    <t>2023-01-16</t>
  </si>
  <si>
    <t>2953679</t>
  </si>
  <si>
    <t>捷丝旅(高雄站前馆)</t>
  </si>
  <si>
    <t>Kou Sheng Huan,Kou Sheng Huan</t>
  </si>
  <si>
    <t>369.00</t>
  </si>
  <si>
    <t>2023-01-16 12:37:19</t>
  </si>
  <si>
    <t>2990447</t>
  </si>
  <si>
    <t>南京富建城市酒店</t>
  </si>
  <si>
    <t>211.00</t>
  </si>
  <si>
    <t>2023-01-30 18:48:34</t>
  </si>
  <si>
    <t>2991122</t>
  </si>
  <si>
    <t>雅斯特国际酒店(芒市机场店)</t>
  </si>
  <si>
    <t>454.00</t>
  </si>
  <si>
    <t>2023-01-30 22:10:38</t>
  </si>
  <si>
    <t>2980594</t>
  </si>
  <si>
    <t>汉庭酒店(厦门市政府店)</t>
  </si>
  <si>
    <t>344.00</t>
  </si>
  <si>
    <t>2023-01-26 23:12:23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</si>
</sst>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44957</v>
      </c>
      <c r="G2" s="6">
        <v>44958</v>
      </c>
      <c r="H2" s="4">
        <v>1</v>
      </c>
      <c r="I2" s="4">
        <v>1</v>
      </c>
      <c r="J2" s="4">
        <v>1</v>
      </c>
      <c r="K2" s="4" t="s">
        <v>30</v>
      </c>
      <c r="L2" s="4">
        <v>369</v>
      </c>
      <c r="M2" s="4">
        <v>369</v>
      </c>
      <c r="N2" s="4" t="s">
        <v>31</v>
      </c>
      <c r="O2" s="4" t="s">
        <v>32</v>
      </c>
      <c r="P2" s="4" t="s">
        <v>33</v>
      </c>
      <c r="Q2" s="4">
        <v>0</v>
      </c>
      <c r="R2" s="7">
        <v>44942</v>
      </c>
      <c r="S2" s="6">
        <v>44973</v>
      </c>
      <c r="T2" s="4" t="s">
        <v>34</v>
      </c>
      <c r="U2" s="4">
        <v>369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44956</v>
      </c>
      <c r="G3" s="6">
        <v>44958</v>
      </c>
      <c r="H3" s="4">
        <v>1</v>
      </c>
      <c r="I3" s="4">
        <v>2</v>
      </c>
      <c r="J3" s="4">
        <v>2</v>
      </c>
      <c r="K3" s="4" t="s">
        <v>30</v>
      </c>
      <c r="L3" s="4">
        <v>338</v>
      </c>
      <c r="M3" s="4">
        <v>338</v>
      </c>
      <c r="N3" s="4" t="s">
        <v>40</v>
      </c>
      <c r="O3" s="4" t="s">
        <v>32</v>
      </c>
      <c r="P3" s="4" t="s">
        <v>33</v>
      </c>
      <c r="Q3" s="4">
        <v>0</v>
      </c>
      <c r="R3" s="7">
        <v>44948</v>
      </c>
      <c r="S3" s="6">
        <v>44973</v>
      </c>
      <c r="T3" s="4" t="s">
        <v>34</v>
      </c>
      <c r="U3" s="4">
        <v>338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44957</v>
      </c>
      <c r="G4" s="6">
        <v>44958</v>
      </c>
      <c r="H4" s="4">
        <v>1</v>
      </c>
      <c r="I4" s="4">
        <v>1</v>
      </c>
      <c r="J4" s="4">
        <v>1</v>
      </c>
      <c r="K4" s="4" t="s">
        <v>30</v>
      </c>
      <c r="L4" s="4">
        <v>896</v>
      </c>
      <c r="M4" s="4">
        <v>896</v>
      </c>
      <c r="N4" s="4" t="s">
        <v>46</v>
      </c>
      <c r="O4" s="4" t="s">
        <v>32</v>
      </c>
      <c r="P4" s="4" t="s">
        <v>33</v>
      </c>
      <c r="Q4" s="4">
        <v>0</v>
      </c>
      <c r="R4" s="7">
        <v>44952</v>
      </c>
      <c r="S4" s="6">
        <v>44973</v>
      </c>
      <c r="T4" s="4" t="s">
        <v>34</v>
      </c>
      <c r="U4" s="4">
        <v>896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37</v>
      </c>
      <c r="B5" s="4" t="s">
        <v>26</v>
      </c>
      <c r="C5" s="4" t="s">
        <v>49</v>
      </c>
      <c r="D5" s="4" t="s">
        <v>38</v>
      </c>
      <c r="E5" s="4" t="s">
        <v>39</v>
      </c>
      <c r="F5" s="6">
        <v>44956</v>
      </c>
      <c r="G5" s="6">
        <v>44958</v>
      </c>
      <c r="H5" s="4">
        <v>1</v>
      </c>
      <c r="I5" s="4">
        <v>2</v>
      </c>
      <c r="J5" s="4">
        <v>2</v>
      </c>
      <c r="K5" s="4" t="s">
        <v>30</v>
      </c>
      <c r="L5" s="4">
        <v>-338</v>
      </c>
      <c r="M5" s="4">
        <v>-338</v>
      </c>
      <c r="N5" s="4" t="s">
        <v>40</v>
      </c>
      <c r="O5" s="4" t="s">
        <v>32</v>
      </c>
      <c r="P5" s="4" t="s">
        <v>33</v>
      </c>
      <c r="Q5" s="4">
        <v>0</v>
      </c>
      <c r="R5" s="7">
        <v>44948</v>
      </c>
      <c r="S5" s="6">
        <v>44973</v>
      </c>
      <c r="T5" s="4" t="s">
        <v>34</v>
      </c>
      <c r="U5" s="4">
        <v>-338</v>
      </c>
      <c r="V5" s="4">
        <v>0</v>
      </c>
      <c r="W5" s="4">
        <v>0</v>
      </c>
      <c r="X5" s="4" t="s">
        <v>41</v>
      </c>
      <c r="Y5" s="4" t="s">
        <v>42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44956</v>
      </c>
      <c r="G6" s="6">
        <v>44958</v>
      </c>
      <c r="H6" s="4">
        <v>1</v>
      </c>
      <c r="I6" s="4">
        <v>2</v>
      </c>
      <c r="J6" s="4">
        <v>2</v>
      </c>
      <c r="K6" s="4" t="s">
        <v>30</v>
      </c>
      <c r="L6" s="4">
        <v>344</v>
      </c>
      <c r="M6" s="4">
        <v>344</v>
      </c>
      <c r="N6" s="4" t="s">
        <v>53</v>
      </c>
      <c r="O6" s="4" t="s">
        <v>32</v>
      </c>
      <c r="P6" s="4" t="s">
        <v>33</v>
      </c>
      <c r="Q6" s="4">
        <v>0</v>
      </c>
      <c r="R6" s="7">
        <v>44952</v>
      </c>
      <c r="S6" s="6">
        <v>44973</v>
      </c>
      <c r="T6" s="4" t="s">
        <v>34</v>
      </c>
      <c r="U6" s="4">
        <v>344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52</v>
      </c>
      <c r="F7" s="6">
        <v>44957</v>
      </c>
      <c r="G7" s="6">
        <v>44958</v>
      </c>
      <c r="H7" s="4">
        <v>1</v>
      </c>
      <c r="I7" s="4">
        <v>1</v>
      </c>
      <c r="J7" s="4">
        <v>1</v>
      </c>
      <c r="K7" s="4" t="s">
        <v>30</v>
      </c>
      <c r="L7" s="4">
        <v>291</v>
      </c>
      <c r="M7" s="4">
        <v>291</v>
      </c>
      <c r="N7" s="4" t="s">
        <v>58</v>
      </c>
      <c r="O7" s="4" t="s">
        <v>32</v>
      </c>
      <c r="P7" s="4" t="s">
        <v>33</v>
      </c>
      <c r="Q7" s="4">
        <v>0</v>
      </c>
      <c r="R7" s="7">
        <v>44953</v>
      </c>
      <c r="S7" s="6">
        <v>44973</v>
      </c>
      <c r="T7" s="4" t="s">
        <v>34</v>
      </c>
      <c r="U7" s="4">
        <v>291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44957</v>
      </c>
      <c r="G8" s="6">
        <v>44958</v>
      </c>
      <c r="H8" s="4">
        <v>1</v>
      </c>
      <c r="I8" s="4">
        <v>1</v>
      </c>
      <c r="J8" s="4">
        <v>1</v>
      </c>
      <c r="K8" s="4" t="s">
        <v>30</v>
      </c>
      <c r="L8" s="4">
        <v>708</v>
      </c>
      <c r="M8" s="4">
        <v>708</v>
      </c>
      <c r="N8" s="4" t="s">
        <v>64</v>
      </c>
      <c r="O8" s="4" t="s">
        <v>32</v>
      </c>
      <c r="P8" s="4" t="s">
        <v>33</v>
      </c>
      <c r="Q8" s="4">
        <v>0</v>
      </c>
      <c r="R8" s="7">
        <v>44956</v>
      </c>
      <c r="S8" s="6">
        <v>44973</v>
      </c>
      <c r="T8" s="4" t="s">
        <v>34</v>
      </c>
      <c r="U8" s="4">
        <v>708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44957</v>
      </c>
      <c r="G9" s="6">
        <v>44958</v>
      </c>
      <c r="H9" s="4">
        <v>1</v>
      </c>
      <c r="I9" s="4">
        <v>1</v>
      </c>
      <c r="J9" s="4">
        <v>1</v>
      </c>
      <c r="K9" s="4" t="s">
        <v>30</v>
      </c>
      <c r="L9" s="4">
        <v>211</v>
      </c>
      <c r="M9" s="4">
        <v>211</v>
      </c>
      <c r="N9" s="4" t="s">
        <v>70</v>
      </c>
      <c r="O9" s="4" t="s">
        <v>32</v>
      </c>
      <c r="P9" s="4" t="s">
        <v>33</v>
      </c>
      <c r="Q9" s="4">
        <v>0</v>
      </c>
      <c r="R9" s="7">
        <v>44956</v>
      </c>
      <c r="S9" s="6">
        <v>44973</v>
      </c>
      <c r="T9" s="4" t="s">
        <v>34</v>
      </c>
      <c r="U9" s="4">
        <v>211</v>
      </c>
      <c r="V9" s="4">
        <v>0</v>
      </c>
      <c r="W9" s="4">
        <v>0</v>
      </c>
      <c r="X9" s="4" t="s">
        <v>71</v>
      </c>
      <c r="Y9" s="4" t="s">
        <v>65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44957</v>
      </c>
      <c r="G10" s="6">
        <v>44958</v>
      </c>
      <c r="H10" s="4">
        <v>1</v>
      </c>
      <c r="I10" s="4">
        <v>1</v>
      </c>
      <c r="J10" s="4">
        <v>1</v>
      </c>
      <c r="K10" s="4" t="s">
        <v>30</v>
      </c>
      <c r="L10" s="4">
        <v>1372</v>
      </c>
      <c r="M10" s="4">
        <v>1372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44956</v>
      </c>
      <c r="S10" s="6">
        <v>44973</v>
      </c>
      <c r="T10" s="4" t="s">
        <v>34</v>
      </c>
      <c r="U10" s="4">
        <v>1372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44957</v>
      </c>
      <c r="G11" s="6">
        <v>44958</v>
      </c>
      <c r="H11" s="4">
        <v>1</v>
      </c>
      <c r="I11" s="4">
        <v>1</v>
      </c>
      <c r="J11" s="4">
        <v>1</v>
      </c>
      <c r="K11" s="4" t="s">
        <v>30</v>
      </c>
      <c r="L11" s="4">
        <v>454</v>
      </c>
      <c r="M11" s="4">
        <v>454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44956</v>
      </c>
      <c r="S11" s="6">
        <v>44973</v>
      </c>
      <c r="T11" s="4" t="s">
        <v>34</v>
      </c>
      <c r="U11" s="4">
        <v>454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44957</v>
      </c>
      <c r="G12" s="6">
        <v>44958</v>
      </c>
      <c r="H12" s="4">
        <v>1</v>
      </c>
      <c r="I12" s="4">
        <v>1</v>
      </c>
      <c r="J12" s="4">
        <v>1</v>
      </c>
      <c r="K12" s="4" t="s">
        <v>30</v>
      </c>
      <c r="L12" s="4">
        <v>190</v>
      </c>
      <c r="M12" s="4">
        <v>190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44957</v>
      </c>
      <c r="S12" s="6">
        <v>44973</v>
      </c>
      <c r="T12" s="4" t="s">
        <v>34</v>
      </c>
      <c r="U12" s="4">
        <v>190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44957</v>
      </c>
      <c r="G13" s="6">
        <v>44958</v>
      </c>
      <c r="H13" s="4">
        <v>1</v>
      </c>
      <c r="I13" s="4">
        <v>1</v>
      </c>
      <c r="J13" s="4">
        <v>1</v>
      </c>
      <c r="K13" s="4" t="s">
        <v>30</v>
      </c>
      <c r="L13" s="4">
        <v>511</v>
      </c>
      <c r="M13" s="4">
        <v>511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44957</v>
      </c>
      <c r="S13" s="6">
        <v>44973</v>
      </c>
      <c r="T13" s="4" t="s">
        <v>34</v>
      </c>
      <c r="U13" s="4">
        <v>511</v>
      </c>
      <c r="V13" s="4">
        <v>0</v>
      </c>
      <c r="W13" s="4">
        <v>0</v>
      </c>
      <c r="X13" s="4" t="s">
        <v>94</v>
      </c>
      <c r="Y13" s="4" t="s">
        <v>65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44957</v>
      </c>
      <c r="G14" s="6">
        <v>44958</v>
      </c>
      <c r="H14" s="4">
        <v>1</v>
      </c>
      <c r="I14" s="4">
        <v>1</v>
      </c>
      <c r="J14" s="4">
        <v>1</v>
      </c>
      <c r="K14" s="4" t="s">
        <v>30</v>
      </c>
      <c r="L14" s="4">
        <v>105</v>
      </c>
      <c r="M14" s="4">
        <v>105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44957</v>
      </c>
      <c r="S14" s="6">
        <v>44973</v>
      </c>
      <c r="T14" s="4" t="s">
        <v>34</v>
      </c>
      <c r="U14" s="4">
        <v>105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44957</v>
      </c>
      <c r="G15" s="6">
        <v>44958</v>
      </c>
      <c r="H15" s="4">
        <v>1</v>
      </c>
      <c r="I15" s="4">
        <v>1</v>
      </c>
      <c r="J15" s="4">
        <v>1</v>
      </c>
      <c r="K15" s="4" t="s">
        <v>30</v>
      </c>
      <c r="L15" s="4">
        <v>146</v>
      </c>
      <c r="M15" s="4">
        <v>146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44957</v>
      </c>
      <c r="S15" s="6">
        <v>44973</v>
      </c>
      <c r="T15" s="4" t="s">
        <v>34</v>
      </c>
      <c r="U15" s="4">
        <v>146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44957</v>
      </c>
      <c r="G16" s="6">
        <v>44958</v>
      </c>
      <c r="H16" s="4">
        <v>1</v>
      </c>
      <c r="I16" s="4">
        <v>1</v>
      </c>
      <c r="J16" s="4">
        <v>1</v>
      </c>
      <c r="K16" s="4" t="s">
        <v>30</v>
      </c>
      <c r="L16" s="4">
        <v>327</v>
      </c>
      <c r="M16" s="4">
        <v>327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44957</v>
      </c>
      <c r="S16" s="6">
        <v>44973</v>
      </c>
      <c r="T16" s="4" t="s">
        <v>34</v>
      </c>
      <c r="U16" s="4">
        <v>327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29</v>
      </c>
      <c r="F17" s="6">
        <v>44957</v>
      </c>
      <c r="G17" s="6">
        <v>44958</v>
      </c>
      <c r="H17" s="4">
        <v>1</v>
      </c>
      <c r="I17" s="4">
        <v>1</v>
      </c>
      <c r="J17" s="4">
        <v>1</v>
      </c>
      <c r="K17" s="4" t="s">
        <v>30</v>
      </c>
      <c r="L17" s="4">
        <v>430</v>
      </c>
      <c r="M17" s="4">
        <v>430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44957</v>
      </c>
      <c r="S17" s="6">
        <v>44973</v>
      </c>
      <c r="T17" s="4" t="s">
        <v>34</v>
      </c>
      <c r="U17" s="4">
        <v>430</v>
      </c>
      <c r="V17" s="4">
        <v>0</v>
      </c>
      <c r="W17" s="4">
        <v>0</v>
      </c>
      <c r="X17" s="4" t="s">
        <v>116</v>
      </c>
      <c r="Y17" s="4" t="s">
        <v>65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44957</v>
      </c>
      <c r="G18" s="6">
        <v>44958</v>
      </c>
      <c r="H18" s="4">
        <v>1</v>
      </c>
      <c r="I18" s="4">
        <v>1</v>
      </c>
      <c r="J18" s="4">
        <v>1</v>
      </c>
      <c r="K18" s="4" t="s">
        <v>30</v>
      </c>
      <c r="L18" s="4">
        <v>228</v>
      </c>
      <c r="M18" s="4">
        <v>228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44957</v>
      </c>
      <c r="S18" s="6">
        <v>44973</v>
      </c>
      <c r="T18" s="4" t="s">
        <v>34</v>
      </c>
      <c r="U18" s="4">
        <v>228</v>
      </c>
      <c r="V18" s="4">
        <v>0</v>
      </c>
      <c r="W18" s="4">
        <v>0</v>
      </c>
      <c r="X18" s="4" t="s">
        <v>121</v>
      </c>
      <c r="Y18" s="4" t="s">
        <v>122</v>
      </c>
    </row>
    <row r="19" s="4" customFormat="1" spans="1:25">
      <c r="A19" s="4" t="s">
        <v>123</v>
      </c>
      <c r="B19" s="4" t="s">
        <v>26</v>
      </c>
      <c r="C19" s="4" t="s">
        <v>124</v>
      </c>
      <c r="D19" s="4" t="s">
        <v>125</v>
      </c>
      <c r="E19" s="4" t="s">
        <v>126</v>
      </c>
      <c r="F19" s="6">
        <v>44862</v>
      </c>
      <c r="G19" s="6">
        <v>44864</v>
      </c>
      <c r="H19" s="4">
        <v>1</v>
      </c>
      <c r="I19" s="4">
        <v>2</v>
      </c>
      <c r="J19" s="4">
        <v>2</v>
      </c>
      <c r="K19" s="4" t="s">
        <v>30</v>
      </c>
      <c r="L19" s="4">
        <v>498</v>
      </c>
      <c r="M19" s="4">
        <v>498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44861.7092361111</v>
      </c>
      <c r="S19" s="6">
        <v>44973</v>
      </c>
      <c r="T19" s="4"/>
      <c r="U19" s="4">
        <v>0</v>
      </c>
      <c r="V19" s="4">
        <v>0</v>
      </c>
      <c r="W19" s="4">
        <v>0</v>
      </c>
      <c r="X19" s="4" t="s">
        <v>128</v>
      </c>
      <c r="Y19" s="4" t="s">
        <v>65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"/>
  <sheetViews>
    <sheetView tabSelected="1" workbookViewId="0">
      <selection activeCell="A26" sqref="A26:A27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129</v>
      </c>
    </row>
    <row r="2" s="4" customFormat="1" spans="1:9">
      <c r="A2" s="5">
        <v>999222227377467</v>
      </c>
      <c r="B2" s="6">
        <v>44957</v>
      </c>
      <c r="C2" s="6">
        <v>44958</v>
      </c>
      <c r="D2" s="4">
        <v>369</v>
      </c>
      <c r="E2" s="4" t="str">
        <f>VLOOKUP(A2,HOP!A:L,12,0)</f>
        <v>369.00</v>
      </c>
      <c r="F2" s="4" t="str">
        <f>VLOOKUP(A2,HOP!A:C,3,0)</f>
        <v>2953679</v>
      </c>
      <c r="G2" s="4">
        <f>D2-E2</f>
        <v>0</v>
      </c>
      <c r="H2" s="4" t="str">
        <f>$H$1&amp;F2</f>
        <v>，2953679</v>
      </c>
      <c r="I2" s="4" t="str">
        <f>VLOOKUP(A2,HOP!A:U,21,0)</f>
        <v>直连</v>
      </c>
    </row>
    <row r="3" s="4" customFormat="1" hidden="1" spans="1:9">
      <c r="A3" s="5">
        <v>999222308696569</v>
      </c>
      <c r="B3" s="6">
        <v>44956</v>
      </c>
      <c r="C3" s="6">
        <v>44958</v>
      </c>
      <c r="D3" s="4">
        <v>0</v>
      </c>
      <c r="E3" s="4" t="str">
        <f>VLOOKUP(A3,HOP!A:L,12,0)</f>
        <v>0.00</v>
      </c>
      <c r="F3" s="4" t="str">
        <f>VLOOKUP(A3,HOP!A:C,3,0)</f>
        <v>2970596</v>
      </c>
      <c r="G3" s="4">
        <f t="shared" ref="G3:G18" si="0">D3-E3</f>
        <v>0</v>
      </c>
      <c r="H3" s="4" t="str">
        <f t="shared" ref="H3:H18" si="1">$H$1&amp;F3</f>
        <v>，2970596</v>
      </c>
      <c r="I3" s="4" t="str">
        <f>VLOOKUP(A3,HOP!A:U,21,0)</f>
        <v>直连</v>
      </c>
    </row>
    <row r="4" s="4" customFormat="1" spans="1:9">
      <c r="A4" s="5">
        <v>999222353063422</v>
      </c>
      <c r="B4" s="6">
        <v>44957</v>
      </c>
      <c r="C4" s="6">
        <v>44958</v>
      </c>
      <c r="D4" s="4">
        <v>896</v>
      </c>
      <c r="E4" s="4" t="str">
        <f>VLOOKUP(A4,HOP!A:L,12,0)</f>
        <v>896.00</v>
      </c>
      <c r="F4" s="4" t="str">
        <f>VLOOKUP(A4,HOP!A:C,3,0)</f>
        <v>2978332</v>
      </c>
      <c r="G4" s="4">
        <f t="shared" si="0"/>
        <v>0</v>
      </c>
      <c r="H4" s="4" t="str">
        <f t="shared" si="1"/>
        <v>，2978332</v>
      </c>
      <c r="I4" s="4" t="str">
        <f>VLOOKUP(A4,HOP!A:U,21,0)</f>
        <v>直连</v>
      </c>
    </row>
    <row r="5" s="4" customFormat="1" spans="1:9">
      <c r="A5" s="5">
        <v>999222368188753</v>
      </c>
      <c r="B5" s="6">
        <v>44956</v>
      </c>
      <c r="C5" s="6">
        <v>44958</v>
      </c>
      <c r="D5" s="4">
        <v>344</v>
      </c>
      <c r="E5" s="4" t="str">
        <f>VLOOKUP(A5,HOP!A:L,12,0)</f>
        <v>344.00</v>
      </c>
      <c r="F5" s="4" t="str">
        <f>VLOOKUP(A5,HOP!A:C,3,0)</f>
        <v>2980594</v>
      </c>
      <c r="G5" s="4">
        <f t="shared" si="0"/>
        <v>0</v>
      </c>
      <c r="H5" s="4" t="str">
        <f t="shared" si="1"/>
        <v>，2980594</v>
      </c>
      <c r="I5" s="4" t="str">
        <f>VLOOKUP(A5,HOP!A:U,21,0)</f>
        <v>直连</v>
      </c>
    </row>
    <row r="6" s="4" customFormat="1" spans="1:9">
      <c r="A6" s="5">
        <v>999222368874067</v>
      </c>
      <c r="B6" s="6">
        <v>44957</v>
      </c>
      <c r="C6" s="6">
        <v>44958</v>
      </c>
      <c r="D6" s="4">
        <v>291</v>
      </c>
      <c r="E6" s="4" t="str">
        <f>VLOOKUP(A6,HOP!A:L,12,0)</f>
        <v>291.00</v>
      </c>
      <c r="F6" s="4" t="str">
        <f>VLOOKUP(A6,HOP!A:C,3,0)</f>
        <v>2980786</v>
      </c>
      <c r="G6" s="4">
        <f t="shared" si="0"/>
        <v>0</v>
      </c>
      <c r="H6" s="4" t="str">
        <f t="shared" si="1"/>
        <v>，2980786</v>
      </c>
      <c r="I6" s="4" t="str">
        <f>VLOOKUP(A6,HOP!A:U,21,0)</f>
        <v>直连</v>
      </c>
    </row>
    <row r="7" s="4" customFormat="1" spans="1:9">
      <c r="A7" s="5">
        <v>999222428510314</v>
      </c>
      <c r="B7" s="6">
        <v>44957</v>
      </c>
      <c r="C7" s="6">
        <v>44958</v>
      </c>
      <c r="D7" s="4">
        <v>708</v>
      </c>
      <c r="E7" s="4" t="str">
        <f>VLOOKUP(A7,HOP!A:L,12,0)</f>
        <v>708.00</v>
      </c>
      <c r="F7" s="4" t="str">
        <f>VLOOKUP(A7,HOP!A:C,3,0)</f>
        <v>2990146</v>
      </c>
      <c r="G7" s="4">
        <f t="shared" si="0"/>
        <v>0</v>
      </c>
      <c r="H7" s="4" t="str">
        <f t="shared" si="1"/>
        <v>，2990146</v>
      </c>
      <c r="I7" s="4" t="str">
        <f>VLOOKUP(A7,HOP!A:U,21,0)</f>
        <v>直连</v>
      </c>
    </row>
    <row r="8" s="4" customFormat="1" spans="1:9">
      <c r="A8" s="5">
        <v>999222432746281</v>
      </c>
      <c r="B8" s="6">
        <v>44957</v>
      </c>
      <c r="C8" s="6">
        <v>44958</v>
      </c>
      <c r="D8" s="4">
        <v>211</v>
      </c>
      <c r="E8" s="4" t="str">
        <f>VLOOKUP(A8,HOP!A:L,12,0)</f>
        <v>211.00</v>
      </c>
      <c r="F8" s="4" t="str">
        <f>VLOOKUP(A8,HOP!A:C,3,0)</f>
        <v>2990447</v>
      </c>
      <c r="G8" s="4">
        <f t="shared" si="0"/>
        <v>0</v>
      </c>
      <c r="H8" s="4" t="str">
        <f t="shared" si="1"/>
        <v>，2990447</v>
      </c>
      <c r="I8" s="4" t="str">
        <f>VLOOKUP(A8,HOP!A:U,21,0)</f>
        <v>直连</v>
      </c>
    </row>
    <row r="9" s="4" customFormat="1" spans="1:9">
      <c r="A9" s="5">
        <v>999222433447533</v>
      </c>
      <c r="B9" s="6">
        <v>44957</v>
      </c>
      <c r="C9" s="6">
        <v>44958</v>
      </c>
      <c r="D9" s="4">
        <v>1372</v>
      </c>
      <c r="E9" s="4" t="str">
        <f>VLOOKUP(A9,HOP!A:L,12,0)</f>
        <v>1372.00</v>
      </c>
      <c r="F9" s="4" t="str">
        <f>VLOOKUP(A9,HOP!A:C,3,0)</f>
        <v>2990597</v>
      </c>
      <c r="G9" s="4">
        <f t="shared" si="0"/>
        <v>0</v>
      </c>
      <c r="H9" s="4" t="str">
        <f t="shared" si="1"/>
        <v>，2990597</v>
      </c>
      <c r="I9" s="4" t="str">
        <f>VLOOKUP(A9,HOP!A:U,21,0)</f>
        <v>直连</v>
      </c>
    </row>
    <row r="10" s="4" customFormat="1" spans="1:9">
      <c r="A10" s="5">
        <v>999222436161321</v>
      </c>
      <c r="B10" s="6">
        <v>44957</v>
      </c>
      <c r="C10" s="6">
        <v>44958</v>
      </c>
      <c r="D10" s="4">
        <v>454</v>
      </c>
      <c r="E10" s="4" t="str">
        <f>VLOOKUP(A10,HOP!A:L,12,0)</f>
        <v>454.00</v>
      </c>
      <c r="F10" s="4" t="str">
        <f>VLOOKUP(A10,HOP!A:C,3,0)</f>
        <v>2991122</v>
      </c>
      <c r="G10" s="4">
        <f t="shared" si="0"/>
        <v>0</v>
      </c>
      <c r="H10" s="4" t="str">
        <f t="shared" si="1"/>
        <v>，2991122</v>
      </c>
      <c r="I10" s="4" t="str">
        <f>VLOOKUP(A10,HOP!A:U,21,0)</f>
        <v>直连</v>
      </c>
    </row>
    <row r="11" s="4" customFormat="1" spans="1:9">
      <c r="A11" s="5">
        <v>999222438712061</v>
      </c>
      <c r="B11" s="6">
        <v>44957</v>
      </c>
      <c r="C11" s="6">
        <v>44958</v>
      </c>
      <c r="D11" s="4">
        <v>190</v>
      </c>
      <c r="E11" s="4" t="str">
        <f>VLOOKUP(A11,HOP!A:L,12,0)</f>
        <v>190.00</v>
      </c>
      <c r="F11" s="4" t="str">
        <f>VLOOKUP(A11,HOP!A:C,3,0)</f>
        <v>2991594</v>
      </c>
      <c r="G11" s="4">
        <f t="shared" si="0"/>
        <v>0</v>
      </c>
      <c r="H11" s="4" t="str">
        <f t="shared" si="1"/>
        <v>，2991594</v>
      </c>
      <c r="I11" s="4" t="str">
        <f>VLOOKUP(A11,HOP!A:U,21,0)</f>
        <v>直连</v>
      </c>
    </row>
    <row r="12" s="4" customFormat="1" spans="1:9">
      <c r="A12" s="5">
        <v>999222445593786</v>
      </c>
      <c r="B12" s="6">
        <v>44957</v>
      </c>
      <c r="C12" s="6">
        <v>44958</v>
      </c>
      <c r="D12" s="4">
        <v>511</v>
      </c>
      <c r="E12" s="4" t="str">
        <f>VLOOKUP(A12,HOP!A:L,12,0)</f>
        <v>511.00</v>
      </c>
      <c r="F12" s="4" t="str">
        <f>VLOOKUP(A12,HOP!A:C,3,0)</f>
        <v>2992444</v>
      </c>
      <c r="G12" s="4">
        <f t="shared" si="0"/>
        <v>0</v>
      </c>
      <c r="H12" s="4" t="str">
        <f t="shared" si="1"/>
        <v>，2992444</v>
      </c>
      <c r="I12" s="4" t="str">
        <f>VLOOKUP(A12,HOP!A:U,21,0)</f>
        <v>直连</v>
      </c>
    </row>
    <row r="13" s="4" customFormat="1" spans="1:9">
      <c r="A13" s="5">
        <v>999222449545927</v>
      </c>
      <c r="B13" s="6">
        <v>44957</v>
      </c>
      <c r="C13" s="6">
        <v>44958</v>
      </c>
      <c r="D13" s="4">
        <v>105</v>
      </c>
      <c r="E13" s="4" t="str">
        <f>VLOOKUP(A13,HOP!A:L,12,0)</f>
        <v>105.00</v>
      </c>
      <c r="F13" s="4" t="str">
        <f>VLOOKUP(A13,HOP!A:C,3,0)</f>
        <v>2993149</v>
      </c>
      <c r="G13" s="4">
        <f t="shared" si="0"/>
        <v>0</v>
      </c>
      <c r="H13" s="4" t="str">
        <f t="shared" si="1"/>
        <v>，2993149</v>
      </c>
      <c r="I13" s="4" t="str">
        <f>VLOOKUP(A13,HOP!A:U,21,0)</f>
        <v>直连</v>
      </c>
    </row>
    <row r="14" s="4" customFormat="1" spans="1:9">
      <c r="A14" s="5">
        <v>999222450264177</v>
      </c>
      <c r="B14" s="6">
        <v>44957</v>
      </c>
      <c r="C14" s="6">
        <v>44958</v>
      </c>
      <c r="D14" s="4">
        <v>146</v>
      </c>
      <c r="E14" s="4" t="str">
        <f>VLOOKUP(A14,HOP!A:L,12,0)</f>
        <v>146.00</v>
      </c>
      <c r="F14" s="4" t="str">
        <f>VLOOKUP(A14,HOP!A:C,3,0)</f>
        <v>2993297</v>
      </c>
      <c r="G14" s="4">
        <f t="shared" si="0"/>
        <v>0</v>
      </c>
      <c r="H14" s="4" t="str">
        <f t="shared" si="1"/>
        <v>，2993297</v>
      </c>
      <c r="I14" s="4" t="str">
        <f>VLOOKUP(A14,HOP!A:U,21,0)</f>
        <v>直连</v>
      </c>
    </row>
    <row r="15" s="4" customFormat="1" spans="1:9">
      <c r="A15" s="5">
        <v>999222451101203</v>
      </c>
      <c r="B15" s="6">
        <v>44957</v>
      </c>
      <c r="C15" s="6">
        <v>44958</v>
      </c>
      <c r="D15" s="4">
        <v>327</v>
      </c>
      <c r="E15" s="4" t="str">
        <f>VLOOKUP(A15,HOP!A:L,12,0)</f>
        <v>327.00</v>
      </c>
      <c r="F15" s="4" t="str">
        <f>VLOOKUP(A15,HOP!A:C,3,0)</f>
        <v>2993495</v>
      </c>
      <c r="G15" s="4">
        <f t="shared" si="0"/>
        <v>0</v>
      </c>
      <c r="H15" s="4" t="str">
        <f t="shared" si="1"/>
        <v>，2993495</v>
      </c>
      <c r="I15" s="4" t="str">
        <f>VLOOKUP(A15,HOP!A:U,21,0)</f>
        <v>直连</v>
      </c>
    </row>
    <row r="16" s="4" customFormat="1" spans="1:9">
      <c r="A16" s="5">
        <v>999222455980781</v>
      </c>
      <c r="B16" s="6">
        <v>44957</v>
      </c>
      <c r="C16" s="6">
        <v>44958</v>
      </c>
      <c r="D16" s="4">
        <v>430</v>
      </c>
      <c r="E16" s="4" t="str">
        <f>VLOOKUP(A16,HOP!A:L,12,0)</f>
        <v>430.00</v>
      </c>
      <c r="F16" s="4" t="str">
        <f>VLOOKUP(A16,HOP!A:C,3,0)</f>
        <v>2993865</v>
      </c>
      <c r="G16" s="4">
        <f t="shared" si="0"/>
        <v>0</v>
      </c>
      <c r="H16" s="4" t="str">
        <f t="shared" si="1"/>
        <v>，2993865</v>
      </c>
      <c r="I16" s="4" t="str">
        <f>VLOOKUP(A16,HOP!A:U,21,0)</f>
        <v>直连</v>
      </c>
    </row>
    <row r="17" s="4" customFormat="1" spans="1:9">
      <c r="A17" s="5">
        <v>999222456761583</v>
      </c>
      <c r="B17" s="6">
        <v>44957</v>
      </c>
      <c r="C17" s="6">
        <v>44958</v>
      </c>
      <c r="D17" s="4">
        <v>228</v>
      </c>
      <c r="E17" s="4" t="str">
        <f>VLOOKUP(A17,HOP!A:L,12,0)</f>
        <v>228.00</v>
      </c>
      <c r="F17" s="4" t="str">
        <f>VLOOKUP(A17,HOP!A:C,3,0)</f>
        <v>2994018</v>
      </c>
      <c r="G17" s="4">
        <f t="shared" si="0"/>
        <v>0</v>
      </c>
      <c r="H17" s="4" t="str">
        <f t="shared" si="1"/>
        <v>，2994018</v>
      </c>
      <c r="I17" s="4" t="str">
        <f>VLOOKUP(A17,HOP!A:U,21,0)</f>
        <v>直连</v>
      </c>
    </row>
    <row r="18" s="4" customFormat="1" spans="1:10">
      <c r="A18" s="8" t="s">
        <v>130</v>
      </c>
      <c r="B18" s="6">
        <v>44862</v>
      </c>
      <c r="C18" s="6">
        <v>44864</v>
      </c>
      <c r="D18" s="4">
        <v>498</v>
      </c>
      <c r="E18" s="4" t="e">
        <f>VLOOKUP(A18,HOP!A:L,12,0)</f>
        <v>#N/A</v>
      </c>
      <c r="F18" s="4">
        <v>2762086</v>
      </c>
      <c r="G18" s="4" t="e">
        <f t="shared" si="0"/>
        <v>#N/A</v>
      </c>
      <c r="H18" s="4" t="str">
        <f t="shared" si="1"/>
        <v>，2762086</v>
      </c>
      <c r="I18" s="4" t="e">
        <f>VLOOKUP(A18,HOP!A:U,21,0)</f>
        <v>#N/A</v>
      </c>
      <c r="J18" s="4" t="s">
        <v>131</v>
      </c>
    </row>
    <row r="20" spans="4:4">
      <c r="D20" s="4">
        <f>SUM(D2:D19)</f>
        <v>7080</v>
      </c>
    </row>
    <row r="22" spans="4:4">
      <c r="D22" s="4" t="s">
        <v>132</v>
      </c>
    </row>
    <row r="26" spans="1:1">
      <c r="A26" s="4" t="s">
        <v>133</v>
      </c>
    </row>
    <row r="27" spans="1:1">
      <c r="A27" s="4" t="s">
        <v>134</v>
      </c>
    </row>
  </sheetData>
  <autoFilter ref="A1:XFD22">
    <filterColumn colId="3">
      <filters blank="1">
        <filter val="190"/>
        <filter val="211"/>
        <filter val="291"/>
        <filter val="511"/>
        <filter val="454"/>
        <filter val="896"/>
        <filter val="498"/>
        <filter val="327"/>
        <filter val="228"/>
        <filter val="369"/>
        <filter val="7080 CNY"/>
        <filter val="430"/>
        <filter val="1372"/>
        <filter val="7080"/>
        <filter val="344"/>
        <filter val="105"/>
        <filter val="146"/>
        <filter val="7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135</v>
      </c>
      <c r="B1" s="2" t="s">
        <v>136</v>
      </c>
      <c r="C1" s="2" t="s">
        <v>137</v>
      </c>
      <c r="D1" s="2" t="s">
        <v>138</v>
      </c>
      <c r="E1" s="2" t="s">
        <v>13</v>
      </c>
      <c r="F1" s="2" t="s">
        <v>5</v>
      </c>
      <c r="G1" s="2" t="s">
        <v>6</v>
      </c>
      <c r="H1" s="2" t="s">
        <v>139</v>
      </c>
      <c r="I1" s="2" t="s">
        <v>140</v>
      </c>
      <c r="J1" s="2" t="s">
        <v>141</v>
      </c>
      <c r="K1" s="2" t="s">
        <v>142</v>
      </c>
      <c r="L1" s="2" t="s">
        <v>143</v>
      </c>
      <c r="M1" s="2" t="s">
        <v>144</v>
      </c>
      <c r="N1" s="2" t="s">
        <v>145</v>
      </c>
      <c r="O1" s="2" t="s">
        <v>146</v>
      </c>
      <c r="P1" s="2" t="s">
        <v>147</v>
      </c>
      <c r="Q1" s="2" t="s">
        <v>148</v>
      </c>
      <c r="R1" s="2" t="s">
        <v>149</v>
      </c>
      <c r="S1" s="2" t="s">
        <v>150</v>
      </c>
      <c r="T1" s="2" t="s">
        <v>151</v>
      </c>
      <c r="U1" s="2" t="s">
        <v>152</v>
      </c>
      <c r="V1" s="2" t="s">
        <v>153</v>
      </c>
    </row>
    <row r="2" s="1" customFormat="1" spans="1:22">
      <c r="A2" s="3">
        <v>999222456761583</v>
      </c>
      <c r="B2" s="1" t="s">
        <v>154</v>
      </c>
      <c r="C2" s="1" t="s">
        <v>155</v>
      </c>
      <c r="D2" s="1" t="s">
        <v>156</v>
      </c>
      <c r="E2" s="1" t="s">
        <v>120</v>
      </c>
      <c r="F2" s="1" t="s">
        <v>154</v>
      </c>
      <c r="G2" s="1" t="s">
        <v>157</v>
      </c>
      <c r="H2" s="1" t="s">
        <v>158</v>
      </c>
      <c r="I2" s="1" t="s">
        <v>159</v>
      </c>
      <c r="J2" s="1" t="s">
        <v>160</v>
      </c>
      <c r="K2" s="1" t="s">
        <v>159</v>
      </c>
      <c r="L2" s="1" t="s">
        <v>159</v>
      </c>
      <c r="M2" s="1" t="s">
        <v>161</v>
      </c>
      <c r="N2" s="1" t="s">
        <v>161</v>
      </c>
      <c r="O2" s="1" t="s">
        <v>162</v>
      </c>
      <c r="P2" s="1" t="s">
        <v>163</v>
      </c>
      <c r="Q2" s="1" t="s">
        <v>164</v>
      </c>
      <c r="R2" s="1" t="s">
        <v>165</v>
      </c>
      <c r="S2" s="1" t="s">
        <v>166</v>
      </c>
      <c r="T2" s="1" t="s">
        <v>167</v>
      </c>
      <c r="U2" s="1" t="s">
        <v>168</v>
      </c>
      <c r="V2" s="1" t="s">
        <v>169</v>
      </c>
    </row>
    <row r="3" s="1" customFormat="1" spans="1:22">
      <c r="A3" s="3">
        <v>999222451101203</v>
      </c>
      <c r="B3" s="1" t="s">
        <v>154</v>
      </c>
      <c r="C3" s="1" t="s">
        <v>170</v>
      </c>
      <c r="D3" s="1" t="s">
        <v>171</v>
      </c>
      <c r="E3" s="1" t="s">
        <v>110</v>
      </c>
      <c r="F3" s="1" t="s">
        <v>154</v>
      </c>
      <c r="G3" s="1" t="s">
        <v>157</v>
      </c>
      <c r="H3" s="1" t="s">
        <v>158</v>
      </c>
      <c r="I3" s="1" t="s">
        <v>172</v>
      </c>
      <c r="J3" s="1" t="s">
        <v>160</v>
      </c>
      <c r="K3" s="1" t="s">
        <v>172</v>
      </c>
      <c r="L3" s="1" t="s">
        <v>172</v>
      </c>
      <c r="M3" s="1" t="s">
        <v>161</v>
      </c>
      <c r="N3" s="1" t="s">
        <v>161</v>
      </c>
      <c r="O3" s="1" t="s">
        <v>162</v>
      </c>
      <c r="P3" s="1" t="s">
        <v>163</v>
      </c>
      <c r="Q3" s="1" t="s">
        <v>164</v>
      </c>
      <c r="R3" s="1" t="s">
        <v>173</v>
      </c>
      <c r="S3" s="1" t="s">
        <v>166</v>
      </c>
      <c r="T3" s="1" t="s">
        <v>167</v>
      </c>
      <c r="U3" s="1" t="s">
        <v>168</v>
      </c>
      <c r="V3" s="1" t="s">
        <v>169</v>
      </c>
    </row>
    <row r="4" s="1" customFormat="1" spans="1:22">
      <c r="A4" s="3">
        <v>999222449545927</v>
      </c>
      <c r="B4" s="1" t="s">
        <v>154</v>
      </c>
      <c r="C4" s="1" t="s">
        <v>174</v>
      </c>
      <c r="D4" s="1" t="s">
        <v>175</v>
      </c>
      <c r="E4" s="1" t="s">
        <v>98</v>
      </c>
      <c r="F4" s="1" t="s">
        <v>154</v>
      </c>
      <c r="G4" s="1" t="s">
        <v>157</v>
      </c>
      <c r="H4" s="1" t="s">
        <v>158</v>
      </c>
      <c r="I4" s="1" t="s">
        <v>176</v>
      </c>
      <c r="J4" s="1" t="s">
        <v>160</v>
      </c>
      <c r="K4" s="1" t="s">
        <v>176</v>
      </c>
      <c r="L4" s="1" t="s">
        <v>176</v>
      </c>
      <c r="M4" s="1" t="s">
        <v>161</v>
      </c>
      <c r="N4" s="1" t="s">
        <v>161</v>
      </c>
      <c r="O4" s="1" t="s">
        <v>162</v>
      </c>
      <c r="P4" s="1" t="s">
        <v>163</v>
      </c>
      <c r="Q4" s="1" t="s">
        <v>164</v>
      </c>
      <c r="R4" s="1" t="s">
        <v>177</v>
      </c>
      <c r="S4" s="1" t="s">
        <v>166</v>
      </c>
      <c r="T4" s="1" t="s">
        <v>167</v>
      </c>
      <c r="U4" s="1" t="s">
        <v>168</v>
      </c>
      <c r="V4" s="1" t="s">
        <v>169</v>
      </c>
    </row>
    <row r="5" s="1" customFormat="1" spans="1:22">
      <c r="A5" s="3">
        <v>999222445593786</v>
      </c>
      <c r="B5" s="1" t="s">
        <v>154</v>
      </c>
      <c r="C5" s="1" t="s">
        <v>178</v>
      </c>
      <c r="D5" s="1" t="s">
        <v>179</v>
      </c>
      <c r="E5" s="1" t="s">
        <v>180</v>
      </c>
      <c r="F5" s="1" t="s">
        <v>154</v>
      </c>
      <c r="G5" s="1" t="s">
        <v>157</v>
      </c>
      <c r="H5" s="1" t="s">
        <v>158</v>
      </c>
      <c r="I5" s="1" t="s">
        <v>181</v>
      </c>
      <c r="J5" s="1" t="s">
        <v>160</v>
      </c>
      <c r="K5" s="1" t="s">
        <v>181</v>
      </c>
      <c r="L5" s="1" t="s">
        <v>181</v>
      </c>
      <c r="M5" s="1" t="s">
        <v>161</v>
      </c>
      <c r="N5" s="1" t="s">
        <v>161</v>
      </c>
      <c r="O5" s="1" t="s">
        <v>162</v>
      </c>
      <c r="P5" s="1" t="s">
        <v>163</v>
      </c>
      <c r="Q5" s="1" t="s">
        <v>164</v>
      </c>
      <c r="R5" s="1" t="s">
        <v>182</v>
      </c>
      <c r="S5" s="1" t="s">
        <v>166</v>
      </c>
      <c r="T5" s="1" t="s">
        <v>167</v>
      </c>
      <c r="U5" s="1" t="s">
        <v>168</v>
      </c>
      <c r="V5" s="1" t="s">
        <v>169</v>
      </c>
    </row>
    <row r="6" s="1" customFormat="1" spans="1:22">
      <c r="A6" s="3">
        <v>999222433447533</v>
      </c>
      <c r="B6" s="1" t="s">
        <v>183</v>
      </c>
      <c r="C6" s="1" t="s">
        <v>184</v>
      </c>
      <c r="D6" s="1" t="s">
        <v>185</v>
      </c>
      <c r="E6" s="1" t="s">
        <v>186</v>
      </c>
      <c r="F6" s="1" t="s">
        <v>154</v>
      </c>
      <c r="G6" s="1" t="s">
        <v>157</v>
      </c>
      <c r="H6" s="1" t="s">
        <v>158</v>
      </c>
      <c r="I6" s="1" t="s">
        <v>187</v>
      </c>
      <c r="J6" s="1" t="s">
        <v>160</v>
      </c>
      <c r="K6" s="1" t="s">
        <v>187</v>
      </c>
      <c r="L6" s="1" t="s">
        <v>187</v>
      </c>
      <c r="M6" s="1" t="s">
        <v>161</v>
      </c>
      <c r="N6" s="1" t="s">
        <v>161</v>
      </c>
      <c r="O6" s="1" t="s">
        <v>162</v>
      </c>
      <c r="P6" s="1" t="s">
        <v>163</v>
      </c>
      <c r="Q6" s="1" t="s">
        <v>164</v>
      </c>
      <c r="R6" s="1" t="s">
        <v>188</v>
      </c>
      <c r="S6" s="1" t="s">
        <v>166</v>
      </c>
      <c r="T6" s="1" t="s">
        <v>167</v>
      </c>
      <c r="U6" s="1" t="s">
        <v>168</v>
      </c>
      <c r="V6" s="1" t="s">
        <v>169</v>
      </c>
    </row>
    <row r="7" s="1" customFormat="1" spans="1:22">
      <c r="A7" s="3">
        <v>999222438712061</v>
      </c>
      <c r="B7" s="1" t="s">
        <v>154</v>
      </c>
      <c r="C7" s="1" t="s">
        <v>189</v>
      </c>
      <c r="D7" s="1" t="s">
        <v>190</v>
      </c>
      <c r="E7" s="1" t="s">
        <v>87</v>
      </c>
      <c r="F7" s="1" t="s">
        <v>154</v>
      </c>
      <c r="G7" s="1" t="s">
        <v>157</v>
      </c>
      <c r="H7" s="1" t="s">
        <v>158</v>
      </c>
      <c r="I7" s="1" t="s">
        <v>191</v>
      </c>
      <c r="J7" s="1" t="s">
        <v>160</v>
      </c>
      <c r="K7" s="1" t="s">
        <v>191</v>
      </c>
      <c r="L7" s="1" t="s">
        <v>191</v>
      </c>
      <c r="M7" s="1" t="s">
        <v>161</v>
      </c>
      <c r="N7" s="1" t="s">
        <v>161</v>
      </c>
      <c r="O7" s="1" t="s">
        <v>162</v>
      </c>
      <c r="P7" s="1" t="s">
        <v>163</v>
      </c>
      <c r="Q7" s="1" t="s">
        <v>164</v>
      </c>
      <c r="R7" s="1" t="s">
        <v>192</v>
      </c>
      <c r="S7" s="1" t="s">
        <v>166</v>
      </c>
      <c r="T7" s="1" t="s">
        <v>167</v>
      </c>
      <c r="U7" s="1" t="s">
        <v>168</v>
      </c>
      <c r="V7" s="1" t="s">
        <v>169</v>
      </c>
    </row>
    <row r="8" s="1" customFormat="1" spans="1:22">
      <c r="A8" s="3">
        <v>999222450264177</v>
      </c>
      <c r="B8" s="1" t="s">
        <v>154</v>
      </c>
      <c r="C8" s="1" t="s">
        <v>193</v>
      </c>
      <c r="D8" s="1" t="s">
        <v>194</v>
      </c>
      <c r="E8" s="1" t="s">
        <v>104</v>
      </c>
      <c r="F8" s="1" t="s">
        <v>154</v>
      </c>
      <c r="G8" s="1" t="s">
        <v>157</v>
      </c>
      <c r="H8" s="1" t="s">
        <v>158</v>
      </c>
      <c r="I8" s="1" t="s">
        <v>195</v>
      </c>
      <c r="J8" s="1" t="s">
        <v>160</v>
      </c>
      <c r="K8" s="1" t="s">
        <v>195</v>
      </c>
      <c r="L8" s="1" t="s">
        <v>195</v>
      </c>
      <c r="M8" s="1" t="s">
        <v>161</v>
      </c>
      <c r="N8" s="1" t="s">
        <v>161</v>
      </c>
      <c r="O8" s="1" t="s">
        <v>162</v>
      </c>
      <c r="P8" s="1" t="s">
        <v>163</v>
      </c>
      <c r="Q8" s="1" t="s">
        <v>164</v>
      </c>
      <c r="R8" s="1" t="s">
        <v>196</v>
      </c>
      <c r="S8" s="1" t="s">
        <v>166</v>
      </c>
      <c r="T8" s="1" t="s">
        <v>167</v>
      </c>
      <c r="U8" s="1" t="s">
        <v>168</v>
      </c>
      <c r="V8" s="1" t="s">
        <v>169</v>
      </c>
    </row>
    <row r="9" s="1" customFormat="1" spans="1:22">
      <c r="A9" s="3">
        <v>999222428510314</v>
      </c>
      <c r="B9" s="1" t="s">
        <v>183</v>
      </c>
      <c r="C9" s="1" t="s">
        <v>197</v>
      </c>
      <c r="D9" s="1" t="s">
        <v>198</v>
      </c>
      <c r="E9" s="1" t="s">
        <v>64</v>
      </c>
      <c r="F9" s="1" t="s">
        <v>154</v>
      </c>
      <c r="G9" s="1" t="s">
        <v>157</v>
      </c>
      <c r="H9" s="1" t="s">
        <v>158</v>
      </c>
      <c r="I9" s="1" t="s">
        <v>199</v>
      </c>
      <c r="J9" s="1" t="s">
        <v>160</v>
      </c>
      <c r="K9" s="1" t="s">
        <v>199</v>
      </c>
      <c r="L9" s="1" t="s">
        <v>199</v>
      </c>
      <c r="M9" s="1" t="s">
        <v>161</v>
      </c>
      <c r="N9" s="1" t="s">
        <v>161</v>
      </c>
      <c r="O9" s="1" t="s">
        <v>162</v>
      </c>
      <c r="P9" s="1" t="s">
        <v>163</v>
      </c>
      <c r="Q9" s="1" t="s">
        <v>164</v>
      </c>
      <c r="R9" s="1" t="s">
        <v>200</v>
      </c>
      <c r="S9" s="1" t="s">
        <v>166</v>
      </c>
      <c r="T9" s="1" t="s">
        <v>167</v>
      </c>
      <c r="U9" s="1" t="s">
        <v>168</v>
      </c>
      <c r="V9" s="1" t="s">
        <v>169</v>
      </c>
    </row>
    <row r="10" s="1" customFormat="1" spans="1:22">
      <c r="A10" s="3">
        <v>999222368874067</v>
      </c>
      <c r="B10" s="1" t="s">
        <v>201</v>
      </c>
      <c r="C10" s="1" t="s">
        <v>202</v>
      </c>
      <c r="D10" s="1" t="s">
        <v>203</v>
      </c>
      <c r="E10" s="1" t="s">
        <v>58</v>
      </c>
      <c r="F10" s="1" t="s">
        <v>154</v>
      </c>
      <c r="G10" s="1" t="s">
        <v>157</v>
      </c>
      <c r="H10" s="1" t="s">
        <v>158</v>
      </c>
      <c r="I10" s="1" t="s">
        <v>204</v>
      </c>
      <c r="J10" s="1" t="s">
        <v>160</v>
      </c>
      <c r="K10" s="1" t="s">
        <v>204</v>
      </c>
      <c r="L10" s="1" t="s">
        <v>204</v>
      </c>
      <c r="M10" s="1" t="s">
        <v>161</v>
      </c>
      <c r="N10" s="1" t="s">
        <v>161</v>
      </c>
      <c r="O10" s="1" t="s">
        <v>162</v>
      </c>
      <c r="P10" s="1" t="s">
        <v>163</v>
      </c>
      <c r="Q10" s="1" t="s">
        <v>164</v>
      </c>
      <c r="R10" s="1" t="s">
        <v>205</v>
      </c>
      <c r="S10" s="1" t="s">
        <v>166</v>
      </c>
      <c r="T10" s="1" t="s">
        <v>167</v>
      </c>
      <c r="U10" s="1" t="s">
        <v>168</v>
      </c>
      <c r="V10" s="1" t="s">
        <v>169</v>
      </c>
    </row>
    <row r="11" s="1" customFormat="1" spans="1:22">
      <c r="A11" s="3">
        <v>999222455980781</v>
      </c>
      <c r="B11" s="1" t="s">
        <v>154</v>
      </c>
      <c r="C11" s="1" t="s">
        <v>206</v>
      </c>
      <c r="D11" s="1" t="s">
        <v>207</v>
      </c>
      <c r="E11" s="1" t="s">
        <v>208</v>
      </c>
      <c r="F11" s="1" t="s">
        <v>154</v>
      </c>
      <c r="G11" s="1" t="s">
        <v>157</v>
      </c>
      <c r="H11" s="1" t="s">
        <v>158</v>
      </c>
      <c r="I11" s="1" t="s">
        <v>209</v>
      </c>
      <c r="J11" s="1" t="s">
        <v>160</v>
      </c>
      <c r="K11" s="1" t="s">
        <v>209</v>
      </c>
      <c r="L11" s="1" t="s">
        <v>209</v>
      </c>
      <c r="M11" s="1" t="s">
        <v>161</v>
      </c>
      <c r="N11" s="1" t="s">
        <v>161</v>
      </c>
      <c r="O11" s="1" t="s">
        <v>162</v>
      </c>
      <c r="P11" s="1" t="s">
        <v>163</v>
      </c>
      <c r="Q11" s="1" t="s">
        <v>164</v>
      </c>
      <c r="R11" s="1" t="s">
        <v>210</v>
      </c>
      <c r="S11" s="1" t="s">
        <v>166</v>
      </c>
      <c r="T11" s="1" t="s">
        <v>167</v>
      </c>
      <c r="U11" s="1" t="s">
        <v>168</v>
      </c>
      <c r="V11" s="1" t="s">
        <v>169</v>
      </c>
    </row>
    <row r="12" s="1" customFormat="1" spans="1:22">
      <c r="A12" s="3">
        <v>999222353063422</v>
      </c>
      <c r="B12" s="1" t="s">
        <v>211</v>
      </c>
      <c r="C12" s="1" t="s">
        <v>212</v>
      </c>
      <c r="D12" s="1" t="s">
        <v>213</v>
      </c>
      <c r="E12" s="1" t="s">
        <v>214</v>
      </c>
      <c r="F12" s="1" t="s">
        <v>154</v>
      </c>
      <c r="G12" s="1" t="s">
        <v>157</v>
      </c>
      <c r="H12" s="1" t="s">
        <v>158</v>
      </c>
      <c r="I12" s="1" t="s">
        <v>215</v>
      </c>
      <c r="J12" s="1" t="s">
        <v>160</v>
      </c>
      <c r="K12" s="1" t="s">
        <v>215</v>
      </c>
      <c r="L12" s="1" t="s">
        <v>215</v>
      </c>
      <c r="M12" s="1" t="s">
        <v>161</v>
      </c>
      <c r="N12" s="1" t="s">
        <v>161</v>
      </c>
      <c r="O12" s="1" t="s">
        <v>162</v>
      </c>
      <c r="P12" s="1" t="s">
        <v>163</v>
      </c>
      <c r="Q12" s="1" t="s">
        <v>164</v>
      </c>
      <c r="R12" s="1" t="s">
        <v>216</v>
      </c>
      <c r="S12" s="1" t="s">
        <v>166</v>
      </c>
      <c r="T12" s="1" t="s">
        <v>167</v>
      </c>
      <c r="U12" s="1" t="s">
        <v>168</v>
      </c>
      <c r="V12" s="1" t="s">
        <v>169</v>
      </c>
    </row>
    <row r="13" s="1" customFormat="1" spans="1:22">
      <c r="A13" s="3">
        <v>999222308696569</v>
      </c>
      <c r="B13" s="1" t="s">
        <v>217</v>
      </c>
      <c r="C13" s="1" t="s">
        <v>218</v>
      </c>
      <c r="D13" s="1" t="s">
        <v>219</v>
      </c>
      <c r="E13" s="1" t="s">
        <v>40</v>
      </c>
      <c r="F13" s="1" t="s">
        <v>183</v>
      </c>
      <c r="G13" s="1" t="s">
        <v>157</v>
      </c>
      <c r="H13" s="1" t="s">
        <v>158</v>
      </c>
      <c r="I13" s="1" t="s">
        <v>162</v>
      </c>
      <c r="J13" s="1" t="s">
        <v>160</v>
      </c>
      <c r="K13" s="1" t="s">
        <v>162</v>
      </c>
      <c r="L13" s="1" t="s">
        <v>162</v>
      </c>
      <c r="M13" s="1" t="s">
        <v>161</v>
      </c>
      <c r="N13" s="1" t="s">
        <v>161</v>
      </c>
      <c r="O13" s="1" t="s">
        <v>162</v>
      </c>
      <c r="P13" s="1" t="s">
        <v>163</v>
      </c>
      <c r="Q13" s="1" t="s">
        <v>164</v>
      </c>
      <c r="R13" s="1" t="s">
        <v>220</v>
      </c>
      <c r="S13" s="1" t="s">
        <v>166</v>
      </c>
      <c r="T13" s="1" t="s">
        <v>167</v>
      </c>
      <c r="U13" s="1" t="s">
        <v>168</v>
      </c>
      <c r="V13" s="1" t="s">
        <v>169</v>
      </c>
    </row>
    <row r="14" s="1" customFormat="1" spans="1:22">
      <c r="A14" s="3">
        <v>999222227377467</v>
      </c>
      <c r="B14" s="1" t="s">
        <v>221</v>
      </c>
      <c r="C14" s="1" t="s">
        <v>222</v>
      </c>
      <c r="D14" s="1" t="s">
        <v>223</v>
      </c>
      <c r="E14" s="1" t="s">
        <v>224</v>
      </c>
      <c r="F14" s="1" t="s">
        <v>154</v>
      </c>
      <c r="G14" s="1" t="s">
        <v>157</v>
      </c>
      <c r="H14" s="1" t="s">
        <v>158</v>
      </c>
      <c r="I14" s="1" t="s">
        <v>225</v>
      </c>
      <c r="J14" s="1" t="s">
        <v>160</v>
      </c>
      <c r="K14" s="1" t="s">
        <v>225</v>
      </c>
      <c r="L14" s="1" t="s">
        <v>225</v>
      </c>
      <c r="M14" s="1" t="s">
        <v>161</v>
      </c>
      <c r="N14" s="1" t="s">
        <v>161</v>
      </c>
      <c r="O14" s="1" t="s">
        <v>162</v>
      </c>
      <c r="P14" s="1" t="s">
        <v>163</v>
      </c>
      <c r="Q14" s="1" t="s">
        <v>164</v>
      </c>
      <c r="R14" s="1" t="s">
        <v>226</v>
      </c>
      <c r="S14" s="1" t="s">
        <v>166</v>
      </c>
      <c r="T14" s="1" t="s">
        <v>167</v>
      </c>
      <c r="U14" s="1" t="s">
        <v>168</v>
      </c>
      <c r="V14" s="1" t="s">
        <v>169</v>
      </c>
    </row>
    <row r="15" s="1" customFormat="1" spans="1:22">
      <c r="A15" s="3">
        <v>999222432746281</v>
      </c>
      <c r="B15" s="1" t="s">
        <v>183</v>
      </c>
      <c r="C15" s="1" t="s">
        <v>227</v>
      </c>
      <c r="D15" s="1" t="s">
        <v>228</v>
      </c>
      <c r="E15" s="1" t="s">
        <v>70</v>
      </c>
      <c r="F15" s="1" t="s">
        <v>154</v>
      </c>
      <c r="G15" s="1" t="s">
        <v>157</v>
      </c>
      <c r="H15" s="1" t="s">
        <v>158</v>
      </c>
      <c r="I15" s="1" t="s">
        <v>229</v>
      </c>
      <c r="J15" s="1" t="s">
        <v>160</v>
      </c>
      <c r="K15" s="1" t="s">
        <v>229</v>
      </c>
      <c r="L15" s="1" t="s">
        <v>229</v>
      </c>
      <c r="M15" s="1" t="s">
        <v>161</v>
      </c>
      <c r="N15" s="1" t="s">
        <v>161</v>
      </c>
      <c r="O15" s="1" t="s">
        <v>162</v>
      </c>
      <c r="P15" s="1" t="s">
        <v>163</v>
      </c>
      <c r="Q15" s="1" t="s">
        <v>164</v>
      </c>
      <c r="R15" s="1" t="s">
        <v>230</v>
      </c>
      <c r="S15" s="1" t="s">
        <v>166</v>
      </c>
      <c r="T15" s="1" t="s">
        <v>167</v>
      </c>
      <c r="U15" s="1" t="s">
        <v>168</v>
      </c>
      <c r="V15" s="1" t="s">
        <v>169</v>
      </c>
    </row>
    <row r="16" s="1" customFormat="1" spans="1:22">
      <c r="A16" s="3">
        <v>999222436161321</v>
      </c>
      <c r="B16" s="1" t="s">
        <v>183</v>
      </c>
      <c r="C16" s="1" t="s">
        <v>231</v>
      </c>
      <c r="D16" s="1" t="s">
        <v>232</v>
      </c>
      <c r="E16" s="1" t="s">
        <v>81</v>
      </c>
      <c r="F16" s="1" t="s">
        <v>154</v>
      </c>
      <c r="G16" s="1" t="s">
        <v>157</v>
      </c>
      <c r="H16" s="1" t="s">
        <v>158</v>
      </c>
      <c r="I16" s="1" t="s">
        <v>233</v>
      </c>
      <c r="J16" s="1" t="s">
        <v>160</v>
      </c>
      <c r="K16" s="1" t="s">
        <v>233</v>
      </c>
      <c r="L16" s="1" t="s">
        <v>233</v>
      </c>
      <c r="M16" s="1" t="s">
        <v>161</v>
      </c>
      <c r="N16" s="1" t="s">
        <v>161</v>
      </c>
      <c r="O16" s="1" t="s">
        <v>162</v>
      </c>
      <c r="P16" s="1" t="s">
        <v>163</v>
      </c>
      <c r="Q16" s="1" t="s">
        <v>164</v>
      </c>
      <c r="R16" s="1" t="s">
        <v>234</v>
      </c>
      <c r="S16" s="1" t="s">
        <v>166</v>
      </c>
      <c r="T16" s="1" t="s">
        <v>167</v>
      </c>
      <c r="U16" s="1" t="s">
        <v>168</v>
      </c>
      <c r="V16" s="1" t="s">
        <v>169</v>
      </c>
    </row>
    <row r="17" s="1" customFormat="1" spans="1:22">
      <c r="A17" s="3">
        <v>999222368188753</v>
      </c>
      <c r="B17" s="1" t="s">
        <v>211</v>
      </c>
      <c r="C17" s="1" t="s">
        <v>235</v>
      </c>
      <c r="D17" s="1" t="s">
        <v>236</v>
      </c>
      <c r="E17" s="1" t="s">
        <v>53</v>
      </c>
      <c r="F17" s="1" t="s">
        <v>183</v>
      </c>
      <c r="G17" s="1" t="s">
        <v>157</v>
      </c>
      <c r="H17" s="1" t="s">
        <v>158</v>
      </c>
      <c r="I17" s="1" t="s">
        <v>237</v>
      </c>
      <c r="J17" s="1" t="s">
        <v>160</v>
      </c>
      <c r="K17" s="1" t="s">
        <v>237</v>
      </c>
      <c r="L17" s="1" t="s">
        <v>237</v>
      </c>
      <c r="M17" s="1" t="s">
        <v>161</v>
      </c>
      <c r="N17" s="1" t="s">
        <v>161</v>
      </c>
      <c r="O17" s="1" t="s">
        <v>162</v>
      </c>
      <c r="P17" s="1" t="s">
        <v>163</v>
      </c>
      <c r="Q17" s="1" t="s">
        <v>164</v>
      </c>
      <c r="R17" s="1" t="s">
        <v>238</v>
      </c>
      <c r="S17" s="1" t="s">
        <v>166</v>
      </c>
      <c r="T17" s="1" t="s">
        <v>167</v>
      </c>
      <c r="U17" s="1" t="s">
        <v>168</v>
      </c>
      <c r="V17" s="1" t="s">
        <v>169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2023-02-16T01:08:00Z</dcterms:created>
  <dcterms:modified xsi:type="dcterms:W3CDTF">2023-02-16T01:26:21Z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1892C7E7E9C8442AA946CFDE343DEB00</vt:lpwstr>
  </property>
  <property fmtid="{D5CDD505-2E9C-101B-9397-08002B2CF9AE}" pid="3" name="KSOProductBuildVer">
    <vt:lpwstr>2052-11.1.0.13703</vt:lpwstr>
  </property>
</Properties>
</file>