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<sst xmlns="http://schemas.openxmlformats.org/spreadsheetml/2006/main" count="400" uniqueCount="156">
  <si>
    <t>去哪儿网酒店预付对账单</t>
  </si>
  <si>
    <t>供应商名称：</t>
  </si>
  <si>
    <t>汇趣住</t>
  </si>
  <si>
    <t>结算周期：</t>
  </si>
  <si>
    <t>2023-02-12至2023-02-13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</si>
  <si>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</si>
  <si>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</si>
  <si>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</si>
  <si>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</si>
  <si>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</si>
  <si>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</si>
  <si>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</si>
  <si>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</si>
  <si>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</si>
  <si>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</si>
  <si>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</si>
  <si>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</si>
  <si>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</si>
  <si>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</si>
  <si>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</si>
  <si>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¥11,921.00</t>
  </si>
  <si>
    <t>¥6,217.00</t>
  </si>
  <si>
    <t>¥5,704.00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</si>
  <si>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</si>
  <si>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</si>
  <si>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</si>
  <si>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</si>
  <si>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</si>
  <si>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</si>
  <si>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</si>
  <si>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</si>
  <si>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</si>
  <si>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</si>
  <si>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</si>
  <si>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</si>
  <si>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</si>
  <si>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</si>
  <si>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</si>
  <si>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</si>
  <si>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</si>
  <si>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</si>
  <si>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</si>
  <si>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</si>
  <si>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</si>
  <si>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</si>
  <si>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</si>
  <si>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</si>
  <si>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</si>
  <si>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</si>
  <si>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</si>
  <si>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</si>
  <si>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</si>
  <si>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</si>
  <si>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</si>
  <si>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</si>
  <si>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</si>
  <si>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</si>
  <si>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</si>
  <si>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</si>
  <si>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</si>
  <si>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</si>
  <si>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</si>
  <si>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</si>
  <si>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</si>
  <si>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</si>
  <si>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</si>
  <si>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</si>
  <si>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</si>
  <si>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</si>
  <si>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</si>
  <si>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103266553037</t>
  </si>
  <si>
    <t>酒店预付</t>
  </si>
  <si>
    <t>否</t>
  </si>
  <si>
    <t>普通</t>
  </si>
  <si>
    <t>381723528</t>
  </si>
  <si>
    <t>三亚理文索菲特度假酒店</t>
  </si>
  <si>
    <t>1639468</t>
  </si>
  <si>
    <t>赵鹤翔</t>
  </si>
  <si>
    <t>2023-02-07</t>
  </si>
  <si>
    <t>2023-02-10</t>
  </si>
  <si>
    <t>2023-02-13</t>
  </si>
  <si>
    <t>¥11,437.00</t>
  </si>
  <si>
    <t>¥6,143.00</t>
  </si>
  <si>
    <t>¥5,294.00</t>
  </si>
  <si>
    <t>海景奢华双床房</t>
  </si>
  <si>
    <t>WEBSITE</t>
  </si>
  <si>
    <t>103271566043</t>
  </si>
  <si>
    <t>381790329</t>
  </si>
  <si>
    <t>临沂优驿佳连锁公寓</t>
  </si>
  <si>
    <t>赵思民</t>
  </si>
  <si>
    <t>2023-02-12</t>
  </si>
  <si>
    <t>¥88.00</t>
  </si>
  <si>
    <t>¥12.00</t>
  </si>
  <si>
    <t>¥76.00</t>
  </si>
  <si>
    <t>标准大床房</t>
  </si>
  <si>
    <t>103271033297</t>
  </si>
  <si>
    <t>381809745</t>
  </si>
  <si>
    <t>宜尚酒店(贵阳黔灵山店)</t>
  </si>
  <si>
    <t>胡明洪</t>
  </si>
  <si>
    <t>¥198.00</t>
  </si>
  <si>
    <t>¥31.00</t>
  </si>
  <si>
    <t>¥167.00</t>
  </si>
  <si>
    <t>宜馨大床房</t>
  </si>
  <si>
    <t>103271192813</t>
  </si>
  <si>
    <t>龚渊</t>
  </si>
  <si>
    <t>宜馨双床房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</si>
  <si>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</si>
  <si>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</si>
  <si>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</si>
  <si>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</si>
  <si>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</si>
  <si>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</si>
  <si>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</si>
  <si>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</si>
  <si>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</si>
  <si>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</si>
  <si>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</si>
  <si>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A230214115555481</t>
  </si>
  <si>
    <r>
      <t>总计：</t>
    </r>
    <r>
      <rPr>
        <sz val="10"/>
        <rFont val="Arial"/>
        <charset val="134"/>
      </rPr>
      <t>5704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</si>
  <si>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</si>
  <si>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</si>
  <si>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</si>
  <si>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</si>
  <si>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</si>
  <si>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</si>
  <si>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</si>
  <si>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</si>
  <si>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</si>
  <si>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</si>
  <si>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</si>
  <si>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</si>
  <si>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</si>
  <si>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</si>
  <si>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</si>
  <si>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</si>
  <si>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</si>
  <si>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</si>
  <si>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3026184</t>
  </si>
  <si>
    <t>--</t>
  </si>
  <si>
    <t>167.00</t>
  </si>
  <si>
    <t>RMB</t>
  </si>
  <si>
    <t>0</t>
  </si>
  <si>
    <t>0.00</t>
  </si>
  <si>
    <t>汇趣住国内直连</t>
  </si>
  <si>
    <t>01.011247</t>
  </si>
  <si>
    <t>2023-02-12 22:03:17</t>
  </si>
  <si>
    <t>直连</t>
  </si>
  <si>
    <t>中国</t>
  </si>
  <si>
    <t>3025522</t>
  </si>
  <si>
    <t>76.00</t>
  </si>
  <si>
    <t>2023-02-12 17:57:26</t>
  </si>
  <si>
    <t>3024560</t>
  </si>
  <si>
    <t>2023-02-12 11:02:04</t>
  </si>
  <si>
    <t>3012763</t>
  </si>
  <si>
    <t>5294.00</t>
  </si>
  <si>
    <t>2023-02-07 22:58:46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</si>
</sst>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96</v>
      </c>
      <c r="H5" s="7" t="s">
        <v>97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90</v>
      </c>
      <c r="O5" s="7" t="s">
        <v>90</v>
      </c>
      <c r="P5" s="7" t="s">
        <v>80</v>
      </c>
      <c r="Q5" s="7"/>
      <c r="R5" s="11" t="s">
        <v>99</v>
      </c>
      <c r="S5" s="12" t="s">
        <v>19</v>
      </c>
      <c r="T5" s="7"/>
      <c r="U5" s="11" t="s">
        <v>19</v>
      </c>
      <c r="V5" s="11" t="s">
        <v>99</v>
      </c>
      <c r="W5" s="12" t="s">
        <v>100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101</v>
      </c>
      <c r="AD5" t="s">
        <v>6</v>
      </c>
      <c r="AE5" t="s">
        <v>105</v>
      </c>
      <c r="AF5" t="s">
        <v>85</v>
      </c>
      <c r="AG5" t="s">
        <v>72</v>
      </c>
      <c r="AH5" t="s">
        <v>19</v>
      </c>
    </row>
    <row r="6" customHeight="1" spans="1:32">
      <c r="A6" s="10" t="s">
        <v>106</v>
      </c>
      <c r="B6" s="10"/>
      <c r="C6" s="10" t="s">
        <v>107</v>
      </c>
      <c r="D6" s="10"/>
      <c r="E6" s="10"/>
      <c r="F6" s="10"/>
      <c r="G6" s="10" t="s">
        <v>107</v>
      </c>
      <c r="H6" s="10" t="s">
        <v>107</v>
      </c>
      <c r="I6" s="10" t="s">
        <v>107</v>
      </c>
      <c r="J6" s="10" t="s">
        <v>107</v>
      </c>
      <c r="K6" s="10" t="s">
        <v>107</v>
      </c>
      <c r="L6" s="10" t="s">
        <v>107</v>
      </c>
      <c r="M6" s="10" t="s">
        <v>107</v>
      </c>
      <c r="N6" s="10" t="s">
        <v>107</v>
      </c>
      <c r="O6" s="10" t="s">
        <v>107</v>
      </c>
      <c r="P6" s="10" t="s">
        <v>107</v>
      </c>
      <c r="Q6" s="10"/>
      <c r="R6" s="13" t="s">
        <v>20</v>
      </c>
      <c r="S6" s="13" t="s">
        <v>19</v>
      </c>
      <c r="T6" s="10" t="s">
        <v>107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107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108</v>
      </c>
      <c r="B1" s="4" t="s">
        <v>109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110</v>
      </c>
      <c r="H1" s="4" t="s">
        <v>111</v>
      </c>
      <c r="I1" s="4" t="s">
        <v>13</v>
      </c>
      <c r="J1" s="4" t="s">
        <v>17</v>
      </c>
      <c r="K1" s="4" t="s">
        <v>18</v>
      </c>
      <c r="L1" s="9" t="s">
        <v>112</v>
      </c>
      <c r="M1" s="4" t="s">
        <v>113</v>
      </c>
      <c r="N1" s="4" t="s">
        <v>114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5294</v>
      </c>
      <c r="E2" t="str">
        <f>VLOOKUP(A2,HOP!A:L,12,0)</f>
        <v>5294.00</v>
      </c>
      <c r="F2" t="str">
        <f>VLOOKUP(A2,HOP!A:C,3,0)</f>
        <v>3012763</v>
      </c>
      <c r="G2">
        <f>D2-E2</f>
        <v>0</v>
      </c>
      <c r="H2" t="str">
        <f>$H$1&amp;F2</f>
        <v>，3012763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76</v>
      </c>
      <c r="E3" t="str">
        <f>VLOOKUP(A3,HOP!A:L,12,0)</f>
        <v>76.00</v>
      </c>
      <c r="F3" t="str">
        <f>VLOOKUP(A3,HOP!A:C,3,0)</f>
        <v>3025522</v>
      </c>
      <c r="G3">
        <f>D3-E3</f>
        <v>0</v>
      </c>
      <c r="H3" t="str">
        <f>$H$1&amp;F3</f>
        <v>，3025522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167</v>
      </c>
      <c r="E4" t="str">
        <f>VLOOKUP(A4,HOP!A:L,12,0)</f>
        <v>167.00</v>
      </c>
      <c r="F4" t="str">
        <f>VLOOKUP(A4,HOP!A:C,3,0)</f>
        <v>3024560</v>
      </c>
      <c r="G4">
        <f>D4-E4</f>
        <v>0</v>
      </c>
      <c r="H4" t="str">
        <f>$H$1&amp;F4</f>
        <v>，3024560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90</v>
      </c>
      <c r="C5" s="7" t="s">
        <v>80</v>
      </c>
      <c r="D5" s="3">
        <v>167</v>
      </c>
      <c r="E5" t="str">
        <f>VLOOKUP(A5,HOP!A:L,12,0)</f>
        <v>167.00</v>
      </c>
      <c r="F5" t="str">
        <f>VLOOKUP(A5,HOP!A:C,3,0)</f>
        <v>3026184</v>
      </c>
      <c r="G5">
        <f>D5-E5</f>
        <v>0</v>
      </c>
      <c r="H5" t="str">
        <f>$H$1&amp;F5</f>
        <v>，3026184</v>
      </c>
      <c r="I5" t="str">
        <f>VLOOKUP(A5,HOP!A:U,21,0)</f>
        <v>直连</v>
      </c>
    </row>
    <row r="7" spans="4:4">
      <c r="D7" s="3">
        <f>SUM(D2:D6)</f>
        <v>5704</v>
      </c>
    </row>
    <row r="9" ht="14.25" spans="4:4">
      <c r="D9" s="8" t="s">
        <v>22</v>
      </c>
    </row>
    <row r="12" spans="1:1">
      <c r="A12" t="s">
        <v>117</v>
      </c>
    </row>
    <row r="13" spans="1:1">
      <c r="A13" s="5" t="s">
        <v>118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1" sqref="A$1:A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119</v>
      </c>
      <c r="B1" s="2" t="s">
        <v>120</v>
      </c>
      <c r="C1" s="2" t="s">
        <v>121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  <c r="U1" s="2" t="s">
        <v>135</v>
      </c>
      <c r="V1" s="2" t="s">
        <v>136</v>
      </c>
    </row>
    <row r="2" s="1" customFormat="1" spans="1:22">
      <c r="A2" s="1" t="s">
        <v>103</v>
      </c>
      <c r="B2" s="1" t="s">
        <v>90</v>
      </c>
      <c r="C2" s="1" t="s">
        <v>137</v>
      </c>
      <c r="D2" s="1" t="s">
        <v>97</v>
      </c>
      <c r="E2" s="1" t="s">
        <v>104</v>
      </c>
      <c r="F2" s="1" t="s">
        <v>90</v>
      </c>
      <c r="G2" s="1" t="s">
        <v>80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72</v>
      </c>
      <c r="T2" s="1" t="s">
        <v>34</v>
      </c>
      <c r="U2" s="1" t="s">
        <v>146</v>
      </c>
      <c r="V2" s="1" t="s">
        <v>147</v>
      </c>
    </row>
    <row r="3" s="1" customFormat="1" spans="1:22">
      <c r="A3" s="1" t="s">
        <v>86</v>
      </c>
      <c r="B3" s="1" t="s">
        <v>90</v>
      </c>
      <c r="C3" s="1" t="s">
        <v>148</v>
      </c>
      <c r="D3" s="1" t="s">
        <v>88</v>
      </c>
      <c r="E3" s="1" t="s">
        <v>89</v>
      </c>
      <c r="F3" s="1" t="s">
        <v>90</v>
      </c>
      <c r="G3" s="1" t="s">
        <v>80</v>
      </c>
      <c r="H3" s="1" t="s">
        <v>138</v>
      </c>
      <c r="I3" s="1" t="s">
        <v>149</v>
      </c>
      <c r="J3" s="1" t="s">
        <v>140</v>
      </c>
      <c r="K3" s="1" t="s">
        <v>149</v>
      </c>
      <c r="L3" s="1" t="s">
        <v>149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150</v>
      </c>
      <c r="S3" s="1" t="s">
        <v>72</v>
      </c>
      <c r="T3" s="1" t="s">
        <v>34</v>
      </c>
      <c r="U3" s="1" t="s">
        <v>146</v>
      </c>
      <c r="V3" s="1" t="s">
        <v>147</v>
      </c>
    </row>
    <row r="4" s="1" customFormat="1" spans="1:22">
      <c r="A4" s="1" t="s">
        <v>95</v>
      </c>
      <c r="B4" s="1" t="s">
        <v>90</v>
      </c>
      <c r="C4" s="1" t="s">
        <v>151</v>
      </c>
      <c r="D4" s="1" t="s">
        <v>97</v>
      </c>
      <c r="E4" s="1" t="s">
        <v>98</v>
      </c>
      <c r="F4" s="1" t="s">
        <v>90</v>
      </c>
      <c r="G4" s="1" t="s">
        <v>80</v>
      </c>
      <c r="H4" s="1" t="s">
        <v>138</v>
      </c>
      <c r="I4" s="1" t="s">
        <v>139</v>
      </c>
      <c r="J4" s="1" t="s">
        <v>140</v>
      </c>
      <c r="K4" s="1" t="s">
        <v>139</v>
      </c>
      <c r="L4" s="1" t="s">
        <v>139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152</v>
      </c>
      <c r="S4" s="1" t="s">
        <v>72</v>
      </c>
      <c r="T4" s="1" t="s">
        <v>34</v>
      </c>
      <c r="U4" s="1" t="s">
        <v>146</v>
      </c>
      <c r="V4" s="1" t="s">
        <v>147</v>
      </c>
    </row>
    <row r="5" s="1" customFormat="1" spans="1:22">
      <c r="A5" s="1" t="s">
        <v>70</v>
      </c>
      <c r="B5" s="1" t="s">
        <v>78</v>
      </c>
      <c r="C5" s="1" t="s">
        <v>153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138</v>
      </c>
      <c r="I5" s="1" t="s">
        <v>154</v>
      </c>
      <c r="J5" s="1" t="s">
        <v>140</v>
      </c>
      <c r="K5" s="1" t="s">
        <v>154</v>
      </c>
      <c r="L5" s="1" t="s">
        <v>154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155</v>
      </c>
      <c r="S5" s="1" t="s">
        <v>72</v>
      </c>
      <c r="T5" s="1" t="s">
        <v>34</v>
      </c>
      <c r="U5" s="1" t="s">
        <v>146</v>
      </c>
      <c r="V5" s="1" t="s">
        <v>147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2023-02-14T03:56:00Z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74419038CD844F72A4BBFF7F9A3CDC2C</vt:lpwstr>
  </property>
</Properties>
</file>