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对账!$A$1:$I$38</definedName>
  </definedNames>
  <calcPr calcId="144525"/>
</workbook>
</file>

<file path=xl/sharedStrings.xml><?xml version="1.0" encoding="utf-8"?>
<sst xmlns="http://schemas.openxmlformats.org/spreadsheetml/2006/main" count="2029" uniqueCount="531">
  <si>
    <t>去哪儿网酒店预付对账单</t>
  </si>
  <si>
    <t>供应商名称：</t>
  </si>
  <si>
    <t>港丰国际</t>
  </si>
  <si>
    <t>结算周期：</t>
  </si>
  <si>
    <t>2023-02-06至2023-02-12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</si>
  <si>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</si>
  <si>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</si>
  <si>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</si>
  <si>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</si>
  <si>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</si>
  <si>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</si>
  <si>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</si>
  <si>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</si>
  <si>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</si>
  <si>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</si>
  <si>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</si>
  <si>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</si>
  <si>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</si>
  <si>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</si>
  <si>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</si>
  <si>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¥137,233.00</t>
  </si>
  <si>
    <t>¥77,129.00</t>
  </si>
  <si>
    <t>¥5,997.00</t>
  </si>
  <si>
    <t>¥54,107.00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</si>
  <si>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</si>
  <si>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</si>
  <si>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</si>
  <si>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</si>
  <si>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</si>
  <si>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</si>
  <si>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</si>
  <si>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</si>
  <si>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</si>
  <si>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</si>
  <si>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</si>
  <si>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</si>
  <si>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</si>
  <si>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</si>
  <si>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</si>
  <si>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</si>
  <si>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</si>
  <si>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</si>
  <si>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</si>
  <si>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</si>
  <si>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</si>
  <si>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</si>
  <si>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</si>
  <si>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</si>
  <si>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</si>
  <si>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</si>
  <si>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</si>
  <si>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</si>
  <si>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</si>
  <si>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</si>
  <si>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</si>
  <si>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</si>
  <si>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</si>
  <si>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</si>
  <si>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</si>
  <si>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</si>
  <si>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</si>
  <si>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</si>
  <si>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</si>
  <si>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</si>
  <si>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</si>
  <si>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</si>
  <si>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</si>
  <si>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</si>
  <si>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</si>
  <si>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</si>
  <si>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703265801117</t>
  </si>
  <si>
    <t>3007262</t>
  </si>
  <si>
    <t>酒店预付</t>
  </si>
  <si>
    <t>否</t>
  </si>
  <si>
    <t>普通</t>
  </si>
  <si>
    <t>158576933</t>
  </si>
  <si>
    <t>普吉岛西瑞湾威斯汀水疗度假酒店(政府卫生认证)</t>
  </si>
  <si>
    <t>1619975</t>
  </si>
  <si>
    <t>GE/WEIHAO</t>
  </si>
  <si>
    <t>2023-02-06</t>
  </si>
  <si>
    <t>2023-02-07</t>
  </si>
  <si>
    <t>¥3,672.00</t>
  </si>
  <si>
    <t>2023-02-06 03:55:41</t>
  </si>
  <si>
    <t>Two Bedrooms Sala Pool Villa Seaview</t>
  </si>
  <si>
    <t>WEBSITE</t>
  </si>
  <si>
    <t>703239374851</t>
  </si>
  <si>
    <t>2938241</t>
  </si>
  <si>
    <t>158571653</t>
  </si>
  <si>
    <t>芭堤雅阿瓦尼度假酒店 (政府卫生认证)</t>
  </si>
  <si>
    <t>GAO/WEI</t>
  </si>
  <si>
    <t>2023-01-11</t>
  </si>
  <si>
    <t>2023-02-04</t>
  </si>
  <si>
    <t>¥1,642.00</t>
  </si>
  <si>
    <t>¥156.00</t>
  </si>
  <si>
    <t>¥1,486.00</t>
  </si>
  <si>
    <t>Avani Garden Plus Room</t>
  </si>
  <si>
    <t>703255024867</t>
  </si>
  <si>
    <t>2980762</t>
  </si>
  <si>
    <t>ZHANG/JIAWEI|LI/MUQING|GAO/PANPAN|GAO/SHENGYUAN</t>
  </si>
  <si>
    <t>2023-01-27</t>
  </si>
  <si>
    <t>2023-02-05</t>
  </si>
  <si>
    <t>¥3,452.00</t>
  </si>
  <si>
    <t>¥342.00</t>
  </si>
  <si>
    <t>¥3,110.00</t>
  </si>
  <si>
    <t>703257636521</t>
  </si>
  <si>
    <t>2986313</t>
  </si>
  <si>
    <t>158575613</t>
  </si>
  <si>
    <t>普吉岛芭东彩灯度假村 (政府卫生认证)</t>
  </si>
  <si>
    <t>CHEN/MING|CHEN/AOJIAN|XIA/GENMEI|JIANG/WENYAN</t>
  </si>
  <si>
    <t>2023-01-29</t>
  </si>
  <si>
    <t>¥1,652.00</t>
  </si>
  <si>
    <t>¥150.00</t>
  </si>
  <si>
    <t>¥1,502.00</t>
  </si>
  <si>
    <t>luxury two bed room</t>
  </si>
  <si>
    <t>703261578442</t>
  </si>
  <si>
    <t>2998655</t>
  </si>
  <si>
    <t>158559020</t>
  </si>
  <si>
    <t>曼谷万怡酒店</t>
  </si>
  <si>
    <t>SAN/LI</t>
  </si>
  <si>
    <t>2023-02-02</t>
  </si>
  <si>
    <t>¥2,232.00</t>
  </si>
  <si>
    <t>¥230.00</t>
  </si>
  <si>
    <t>¥2,002.00</t>
  </si>
  <si>
    <t>Renovated Deluxe King Room</t>
  </si>
  <si>
    <t>703263784994</t>
  </si>
  <si>
    <t>3002884</t>
  </si>
  <si>
    <t>158584787</t>
  </si>
  <si>
    <t>曼谷湄南河畔华美达广场酒店(政府卫生认证)</t>
  </si>
  <si>
    <t>LIN/YUNSEN</t>
  </si>
  <si>
    <t>¥601.00</t>
  </si>
  <si>
    <t>¥64.00</t>
  </si>
  <si>
    <t>¥537.00</t>
  </si>
  <si>
    <t>Deluxe Twin Room with River View</t>
  </si>
  <si>
    <t>703264088026</t>
  </si>
  <si>
    <t>3006886</t>
  </si>
  <si>
    <t>228788441</t>
  </si>
  <si>
    <t>澳门新东方置地酒店</t>
  </si>
  <si>
    <t>TANG/JIANBIAO</t>
  </si>
  <si>
    <t>2023-02-12</t>
  </si>
  <si>
    <t>2023-02-13</t>
  </si>
  <si>
    <t>¥745.00</t>
  </si>
  <si>
    <t>2023-02-06 11:48:53</t>
  </si>
  <si>
    <t>Standard Room</t>
  </si>
  <si>
    <t>703262131799</t>
  </si>
  <si>
    <t>3001013</t>
  </si>
  <si>
    <t>238588178</t>
  </si>
  <si>
    <t>香港海洋公园万豪酒店</t>
  </si>
  <si>
    <t>LU/XINGYU</t>
  </si>
  <si>
    <t>2023-02-03</t>
  </si>
  <si>
    <t>¥2,823.00</t>
  </si>
  <si>
    <t>¥256.00</t>
  </si>
  <si>
    <t>¥2,567.00</t>
  </si>
  <si>
    <t>2 Double Beds room-Non Smoking</t>
  </si>
  <si>
    <t>703262757665</t>
  </si>
  <si>
    <t>3000426</t>
  </si>
  <si>
    <t>NI/FENG</t>
  </si>
  <si>
    <t>¥1,108.00</t>
  </si>
  <si>
    <t>¥120.00</t>
  </si>
  <si>
    <t>¥988.00</t>
  </si>
  <si>
    <t>703265678902</t>
  </si>
  <si>
    <t>3009856</t>
  </si>
  <si>
    <t>221908049</t>
  </si>
  <si>
    <t>香港文化旅馆-翠雅山房</t>
  </si>
  <si>
    <t>ZHENG/YINGPEI|FAN/ZHUJUN</t>
  </si>
  <si>
    <t>¥416.00</t>
  </si>
  <si>
    <t>¥36.00</t>
  </si>
  <si>
    <t>¥380.00</t>
  </si>
  <si>
    <t>Standard Twin  Room</t>
  </si>
  <si>
    <t>703266224324</t>
  </si>
  <si>
    <t>3011586</t>
  </si>
  <si>
    <t>GAO/QIANG</t>
  </si>
  <si>
    <t>2023-02-08</t>
  </si>
  <si>
    <t>2023-02-10</t>
  </si>
  <si>
    <t>¥1,668.00</t>
  </si>
  <si>
    <t>2023-02-07 20:12:39</t>
  </si>
  <si>
    <t>703263804743</t>
  </si>
  <si>
    <t>3004178</t>
  </si>
  <si>
    <t>158564867</t>
  </si>
  <si>
    <t>吉隆坡柏威年酒店 · 悦榕管理</t>
  </si>
  <si>
    <t>XU/YIYANG|WANG/JIA</t>
  </si>
  <si>
    <t>¥4,584.00</t>
  </si>
  <si>
    <t>¥492.00</t>
  </si>
  <si>
    <t>¥4,092.00</t>
  </si>
  <si>
    <t>Urban Studio Room</t>
  </si>
  <si>
    <t>703263766768</t>
  </si>
  <si>
    <t>3003240</t>
  </si>
  <si>
    <t>188932799</t>
  </si>
  <si>
    <t>诺富特曼谷隆齐素坤逸酒店 (政府卫生认证)</t>
  </si>
  <si>
    <t>ZHAO/WANTING|SHI/YUBO</t>
  </si>
  <si>
    <t>¥2,520.00</t>
  </si>
  <si>
    <t>¥260.00</t>
  </si>
  <si>
    <t>¥2,260.00</t>
  </si>
  <si>
    <t>superior king bed room</t>
  </si>
  <si>
    <t>703266159530</t>
  </si>
  <si>
    <t>3010975</t>
  </si>
  <si>
    <t>158561129</t>
  </si>
  <si>
    <t>芭堤雅发现海滩酒店 (政府卫生认证)</t>
  </si>
  <si>
    <t>LU/JIAYI</t>
  </si>
  <si>
    <t>¥491.00</t>
  </si>
  <si>
    <t>¥51.00</t>
  </si>
  <si>
    <t>¥440.00</t>
  </si>
  <si>
    <t>superior chic tower room</t>
  </si>
  <si>
    <t>703266265393</t>
  </si>
  <si>
    <t>3012142</t>
  </si>
  <si>
    <t>221912126</t>
  </si>
  <si>
    <t>MK居停</t>
  </si>
  <si>
    <t>YANG/DI</t>
  </si>
  <si>
    <t>¥397.00</t>
  </si>
  <si>
    <t>¥33.00</t>
  </si>
  <si>
    <t>¥364.00</t>
  </si>
  <si>
    <t>Standard Double Room</t>
  </si>
  <si>
    <t>703267778774</t>
  </si>
  <si>
    <t>3015416</t>
  </si>
  <si>
    <t>805374193</t>
  </si>
  <si>
    <t>本德哈亚别墅酒店</t>
  </si>
  <si>
    <t>HU/MENGXUAN|TANG/QIKUN</t>
  </si>
  <si>
    <t>2023-03-10</t>
  </si>
  <si>
    <t>2023-03-14</t>
  </si>
  <si>
    <t>¥6,976.00</t>
  </si>
  <si>
    <t>2023-02-08 23:30:09</t>
  </si>
  <si>
    <t>honeymoon beach front bungalow</t>
  </si>
  <si>
    <t>703265895193</t>
  </si>
  <si>
    <t>3008303</t>
  </si>
  <si>
    <t>158585861</t>
  </si>
  <si>
    <t>普吉假日酒店 (政府卫生认证)</t>
  </si>
  <si>
    <t>SHI/ZHENG</t>
  </si>
  <si>
    <t>2023-02-09</t>
  </si>
  <si>
    <t>¥3,188.00</t>
  </si>
  <si>
    <t>¥328.00</t>
  </si>
  <si>
    <t>¥2,860.00</t>
  </si>
  <si>
    <t>standard room</t>
  </si>
  <si>
    <t>703266255546</t>
  </si>
  <si>
    <t>3010532</t>
  </si>
  <si>
    <t>188933132</t>
  </si>
  <si>
    <t>曼谷素坤逸11号巷美居酒店</t>
  </si>
  <si>
    <t>XU/XIAOFEI</t>
  </si>
  <si>
    <t>¥1,368.00</t>
  </si>
  <si>
    <t>¥142.00</t>
  </si>
  <si>
    <t>¥1,226.00</t>
  </si>
  <si>
    <t>deluxe king bed room</t>
  </si>
  <si>
    <t>703268523061</t>
  </si>
  <si>
    <t>3015539</t>
  </si>
  <si>
    <t>158545550</t>
  </si>
  <si>
    <t>卡塔岩石酒店 (政府卫生认证)</t>
  </si>
  <si>
    <t>LYU/CHUNMEI|CHEN/YAN|WU/XIAOLI|WU/HONGZHI|LIAO/LINGLING|JIANG/LI</t>
  </si>
  <si>
    <t>¥33,060.00</t>
  </si>
  <si>
    <t>2023-02-09 09:58:20</t>
  </si>
  <si>
    <t>3 bedrooms sky pool villa</t>
  </si>
  <si>
    <t>703264521135</t>
  </si>
  <si>
    <t>3004900</t>
  </si>
  <si>
    <t>158563157</t>
  </si>
  <si>
    <t>迪拜克里克万豪行政公寓</t>
  </si>
  <si>
    <t>SONG/ZHEN</t>
  </si>
  <si>
    <t>¥5,128.00</t>
  </si>
  <si>
    <t>¥511.00</t>
  </si>
  <si>
    <t>¥4,617.00</t>
  </si>
  <si>
    <t>One-Bedroom City View Apartment</t>
  </si>
  <si>
    <t>703267777442</t>
  </si>
  <si>
    <t>3013217</t>
  </si>
  <si>
    <t>158555825</t>
  </si>
  <si>
    <t>玛丽蒂姆达姆施塔特酒店</t>
  </si>
  <si>
    <t>WU/PENG|QIU/JIANGWEI</t>
  </si>
  <si>
    <t>¥1,072.00</t>
  </si>
  <si>
    <t>¥115.00</t>
  </si>
  <si>
    <t>¥957.00</t>
  </si>
  <si>
    <t>Comfort Twin Room</t>
  </si>
  <si>
    <t>703268438056</t>
  </si>
  <si>
    <t>3017553</t>
  </si>
  <si>
    <t>158568230</t>
  </si>
  <si>
    <t>吉隆坡丽思卡尔顿酒店</t>
  </si>
  <si>
    <t>LI/YIFU|LIANG/GUIBIN</t>
  </si>
  <si>
    <t>2023-02-11</t>
  </si>
  <si>
    <t>¥2,882.00</t>
  </si>
  <si>
    <t>2023-02-09 18:54:43</t>
  </si>
  <si>
    <t>deluxe king room</t>
  </si>
  <si>
    <t>703258238167</t>
  </si>
  <si>
    <t>2988859</t>
  </si>
  <si>
    <t>LEI/LIN</t>
  </si>
  <si>
    <t>2023-01-30</t>
  </si>
  <si>
    <t>¥3,104.00</t>
  </si>
  <si>
    <t>¥271.00</t>
  </si>
  <si>
    <t>¥2,833.00</t>
  </si>
  <si>
    <t>703231206540</t>
  </si>
  <si>
    <t>2918000</t>
  </si>
  <si>
    <t>189919124</t>
  </si>
  <si>
    <t>Cross氛围曼谷素坤逸酒店</t>
  </si>
  <si>
    <t>WANG/YI</t>
  </si>
  <si>
    <t>2023-01-03</t>
  </si>
  <si>
    <t>¥620.00</t>
  </si>
  <si>
    <t>¥56.00</t>
  </si>
  <si>
    <t>¥564.00</t>
  </si>
  <si>
    <t>Studio</t>
  </si>
  <si>
    <t>703248062153</t>
  </si>
  <si>
    <t>2966139</t>
  </si>
  <si>
    <t>ZHOU/HUANGQI|HAN/SHOUTIAN</t>
  </si>
  <si>
    <t>2023-01-20</t>
  </si>
  <si>
    <t>¥3,891.00</t>
  </si>
  <si>
    <t>¥369.00</t>
  </si>
  <si>
    <t>¥3,522.00</t>
  </si>
  <si>
    <t>Deluxe Seaview Pool Access</t>
  </si>
  <si>
    <t>703248627424</t>
  </si>
  <si>
    <t>2966114</t>
  </si>
  <si>
    <t>HAN/GUOPING|CHEN/YIRU</t>
  </si>
  <si>
    <t>Deluxe Two Double Room with Sea View And Pool Access</t>
  </si>
  <si>
    <t>703256127772</t>
  </si>
  <si>
    <t>2985217</t>
  </si>
  <si>
    <t>CHEN/YENING</t>
  </si>
  <si>
    <t>2023-01-28</t>
  </si>
  <si>
    <t>¥1,189.00</t>
  </si>
  <si>
    <t>¥118.00</t>
  </si>
  <si>
    <t>¥1,071.00</t>
  </si>
  <si>
    <t>Superior Room, 1 King Bed</t>
  </si>
  <si>
    <t>703263440771</t>
  </si>
  <si>
    <t>3003542</t>
  </si>
  <si>
    <t>189425180</t>
  </si>
  <si>
    <t>曼谷 JW 万豪酒店 (政府卫生认证)</t>
  </si>
  <si>
    <t>SUN/YUAN|LAI/WENLONG</t>
  </si>
  <si>
    <t>¥5,100.00</t>
  </si>
  <si>
    <t>¥525.00</t>
  </si>
  <si>
    <t>¥4,575.00</t>
  </si>
  <si>
    <t>Deluxe king room</t>
  </si>
  <si>
    <t>703268739027</t>
  </si>
  <si>
    <t>3018255</t>
  </si>
  <si>
    <t>221920625</t>
  </si>
  <si>
    <t>香港仕德福山景酒店</t>
  </si>
  <si>
    <t>WANG/KUN</t>
  </si>
  <si>
    <t>¥681.00</t>
  </si>
  <si>
    <t>Oak Double Bed Room</t>
  </si>
  <si>
    <t>703266997159</t>
  </si>
  <si>
    <t>3010999</t>
  </si>
  <si>
    <t>158584802</t>
  </si>
  <si>
    <t>曼谷大仓新颐饭店</t>
  </si>
  <si>
    <t>HE/XUAN|LU/DAVID</t>
  </si>
  <si>
    <t>2023-02-23</t>
  </si>
  <si>
    <t>2023-02-27</t>
  </si>
  <si>
    <t>¥6,584.00</t>
  </si>
  <si>
    <t>2023-02-11 00:51:58</t>
  </si>
  <si>
    <t>Deluxe Twin Room - Non-Smoking</t>
  </si>
  <si>
    <t>703260556965</t>
  </si>
  <si>
    <t>2995260</t>
  </si>
  <si>
    <t>158570483</t>
  </si>
  <si>
    <t>曼谷暹罗智选假日酒店 (政府卫生认证)</t>
  </si>
  <si>
    <t>PAN/RUI|WANG/LIHONG</t>
  </si>
  <si>
    <t>2023-02-01</t>
  </si>
  <si>
    <t>¥1,164.00</t>
  </si>
  <si>
    <t>¥110.00</t>
  </si>
  <si>
    <t>¥1,054.00</t>
  </si>
  <si>
    <t>Standard Twin Room with City View -Smoking</t>
  </si>
  <si>
    <t>703269047516</t>
  </si>
  <si>
    <t>3019494</t>
  </si>
  <si>
    <t>158579834</t>
  </si>
  <si>
    <t>盛泰乐精选坤巴雅水疗及度假村 (政府卫生认证)</t>
  </si>
  <si>
    <t>TANG/LUZHEN</t>
  </si>
  <si>
    <t>¥756.00</t>
  </si>
  <si>
    <t>¥81.00</t>
  </si>
  <si>
    <t>¥675.00</t>
  </si>
  <si>
    <t>Lanna Deluxe Room 1 King bed</t>
  </si>
  <si>
    <t>703268443279</t>
  </si>
  <si>
    <t>3017570</t>
  </si>
  <si>
    <t>¥3,060.00</t>
  </si>
  <si>
    <t>¥2,732.00</t>
  </si>
  <si>
    <t>executive deluxe king room</t>
  </si>
  <si>
    <t>703270256305</t>
  </si>
  <si>
    <t>3021532</t>
  </si>
  <si>
    <t>WANG/LUYAO|QIN/WEI</t>
  </si>
  <si>
    <t>2023-03-08</t>
  </si>
  <si>
    <t>¥14,930.00</t>
  </si>
  <si>
    <t>2023-02-11 12:43:15</t>
  </si>
  <si>
    <t>Two Bedroom Sky Pool Villa</t>
  </si>
  <si>
    <t>703270035996</t>
  </si>
  <si>
    <t>TSAI/YUEHFENG</t>
  </si>
  <si>
    <t>2023-03-19</t>
  </si>
  <si>
    <t>2023-03-23</t>
  </si>
  <si>
    <t>¥6,612.00</t>
  </si>
  <si>
    <t>2023-02-11 13:08:16</t>
  </si>
  <si>
    <t>Deluxe King Room - Non-Smoking</t>
  </si>
  <si>
    <t>703267007897</t>
  </si>
  <si>
    <t>3013514</t>
  </si>
  <si>
    <t>ZHOU/JINGSONG</t>
  </si>
  <si>
    <t>703269376474</t>
  </si>
  <si>
    <t>3021218</t>
  </si>
  <si>
    <t>158594045</t>
  </si>
  <si>
    <t>普吉岛希尔顿阿卡迪亚温泉度假酒店 (政府卫生认证)</t>
  </si>
  <si>
    <t>ZHOU/LINLIN|CHEN/YUANJUN|CHEN/YUANJUN</t>
  </si>
  <si>
    <t>¥2,802.00</t>
  </si>
  <si>
    <t>¥300.00</t>
  </si>
  <si>
    <t>¥2,502.00</t>
  </si>
  <si>
    <t>Deluxe Plus King Room with Garden View</t>
  </si>
  <si>
    <t>合计</t>
  </si>
  <si>
    <t/>
  </si>
  <si>
    <t>¥60,104.00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</si>
  <si>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</si>
  <si>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</si>
  <si>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</si>
  <si>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</si>
  <si>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</si>
  <si>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</si>
  <si>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</si>
  <si>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</si>
  <si>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</si>
  <si>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A230214145438481</t>
  </si>
  <si>
    <t>A230214145526481</t>
  </si>
  <si>
    <r>
      <t>总计：</t>
    </r>
    <r>
      <rPr>
        <sz val="10"/>
        <rFont val="Arial"/>
        <charset val="134"/>
      </rPr>
      <t>54107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</si>
  <si>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</si>
  <si>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</si>
  <si>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</si>
  <si>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</si>
  <si>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</si>
  <si>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</si>
  <si>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</si>
  <si>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</si>
  <si>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</si>
  <si>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</si>
  <si>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</si>
  <si>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</si>
  <si>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</si>
  <si>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</si>
  <si>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</si>
  <si>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</si>
  <si>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</si>
  <si>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</si>
  <si>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普吉岛希尔顿阿卡迪亚温泉度假酒店 (SHA Extra Plus)</t>
  </si>
  <si>
    <t>ZHOU LINLIN,CHEN YUANJUN,CHEN YUANJUN</t>
  </si>
  <si>
    <t>退房日周结</t>
  </si>
  <si>
    <t>2502.00</t>
  </si>
  <si>
    <t>RMB</t>
  </si>
  <si>
    <t>0</t>
  </si>
  <si>
    <t>0.00</t>
  </si>
  <si>
    <t>去哪儿直连（港丰）</t>
  </si>
  <si>
    <t>31</t>
  </si>
  <si>
    <t>2023-02-11 09:18:43</t>
  </si>
  <si>
    <t>汇智国际旅游发展有限公司</t>
  </si>
  <si>
    <t>直采</t>
  </si>
  <si>
    <t>泰国</t>
  </si>
  <si>
    <t>盛泰乐精选坤巴雅水疗及度假村</t>
  </si>
  <si>
    <t>TANG LUZHEN</t>
  </si>
  <si>
    <t>675.00</t>
  </si>
  <si>
    <t>2023-02-10 14:43:21</t>
  </si>
  <si>
    <t>WANG KUN</t>
  </si>
  <si>
    <t>681.00</t>
  </si>
  <si>
    <t>2023-02-09 23:09:39</t>
  </si>
  <si>
    <t>直连</t>
  </si>
  <si>
    <t>中国</t>
  </si>
  <si>
    <t>LI YIFU,LIANG GUIBIN</t>
  </si>
  <si>
    <t>2732.00</t>
  </si>
  <si>
    <t>2023-02-09 19:53:34</t>
  </si>
  <si>
    <t>马来西亚</t>
  </si>
  <si>
    <t>曼谷华美达广场湄南河畔酒店</t>
  </si>
  <si>
    <t>ZHOU JINGSONG</t>
  </si>
  <si>
    <t>988.00</t>
  </si>
  <si>
    <t>2023-02-08 11:55:38</t>
  </si>
  <si>
    <t>WU PENG,QIU JIANGWEI</t>
  </si>
  <si>
    <t>957.00</t>
  </si>
  <si>
    <t>2023-02-08 05:32:12</t>
  </si>
  <si>
    <t>德国</t>
  </si>
  <si>
    <t>YANG DI</t>
  </si>
  <si>
    <t>364.00</t>
  </si>
  <si>
    <t>2023-02-07 19:36:08</t>
  </si>
  <si>
    <t>芭堤雅发现海滩酒店</t>
  </si>
  <si>
    <t>LU JIAYI</t>
  </si>
  <si>
    <t>440.00</t>
  </si>
  <si>
    <t>2023-02-07 12:48:01</t>
  </si>
  <si>
    <t>曼谷素坤逸11号美居酒店</t>
  </si>
  <si>
    <t>XU XIAOFEI</t>
  </si>
  <si>
    <t>1226.00</t>
  </si>
  <si>
    <t>2023-02-07 09:52:23</t>
  </si>
  <si>
    <t>ZHENG YINGPEI,FAN ZHUJUN</t>
  </si>
  <si>
    <t>380.00</t>
  </si>
  <si>
    <t>2023-02-06 22:53:02</t>
  </si>
  <si>
    <t>普吉假日酒店 (SHA Extra Plus)</t>
  </si>
  <si>
    <t>SHI ZHENG</t>
  </si>
  <si>
    <t>2860.00</t>
  </si>
  <si>
    <t>2023-02-06 15:21:40</t>
  </si>
  <si>
    <t>SONG ZHEN</t>
  </si>
  <si>
    <t>4617.00</t>
  </si>
  <si>
    <t>2023-02-05 06:00:10</t>
  </si>
  <si>
    <t>阿拉伯联合酋长国</t>
  </si>
  <si>
    <t>吉隆坡柏威年酒店 · 悦榕庄管理</t>
  </si>
  <si>
    <t>XU YIYANG,WANG JIA</t>
  </si>
  <si>
    <t>4092.00</t>
  </si>
  <si>
    <t>2023-02-05 11:05:05</t>
  </si>
  <si>
    <t>曼谷JW万豪酒店</t>
  </si>
  <si>
    <t>SUN YUAN,LAI WENLONG</t>
  </si>
  <si>
    <t>4575.00</t>
  </si>
  <si>
    <t>2023-02-04 16:47:13</t>
  </si>
  <si>
    <t>诺富特曼谷隆齐素坤逸酒店</t>
  </si>
  <si>
    <t>ZHAO WANTING,SHI YUBO</t>
  </si>
  <si>
    <t>2260.00</t>
  </si>
  <si>
    <t>2023-02-04 15:14:49</t>
  </si>
  <si>
    <t>LIN YUNSEN</t>
  </si>
  <si>
    <t>537.00</t>
  </si>
  <si>
    <t>2023-02-04 15:14:09</t>
  </si>
  <si>
    <t>LU XINGYU</t>
  </si>
  <si>
    <t>2567.01</t>
  </si>
  <si>
    <t>2023-02-03 17:40:59</t>
  </si>
  <si>
    <t>NI FENG</t>
  </si>
  <si>
    <t>2023-02-03 15:59:33</t>
  </si>
  <si>
    <t>曼谷万怡酒店 - SHA Extra Plus 认证</t>
  </si>
  <si>
    <t>SAN LI</t>
  </si>
  <si>
    <t>2002.00</t>
  </si>
  <si>
    <t>2023-02-03 10:44:10</t>
  </si>
  <si>
    <t>曼谷暹罗智选假日酒店 (SHA Extra Plus)</t>
  </si>
  <si>
    <t>PAN RUI,WANG LIHONG</t>
  </si>
  <si>
    <t>1054.00</t>
  </si>
  <si>
    <t>2023-02-01 17:18:19</t>
  </si>
  <si>
    <t>LEI LIN</t>
  </si>
  <si>
    <t>2833.00</t>
  </si>
  <si>
    <t>2023-01-30 08:28:10</t>
  </si>
  <si>
    <t>普吉岛芭东彩灯度假村</t>
  </si>
  <si>
    <t>CHEN MING,CHEN AOJIAN,XIA GENMEI,JIANG WENYAN</t>
  </si>
  <si>
    <t>1502.00</t>
  </si>
  <si>
    <t>2023-01-29 09:49:46</t>
  </si>
  <si>
    <t>威斯汀普吉岛西瑞湾度假村及水疗中心</t>
  </si>
  <si>
    <t>CHEN YENING</t>
  </si>
  <si>
    <t>1071.00</t>
  </si>
  <si>
    <t>2023-01-29 11:31:07</t>
  </si>
  <si>
    <t>ZHANG JIAWEI,LI MUQING,GAO PANPAN,GAO SHENGYUAN</t>
  </si>
  <si>
    <t>3110.00</t>
  </si>
  <si>
    <t>2023-01-27 11:50:00</t>
  </si>
  <si>
    <t>ZHOU HUANGQI,HAN SHOUTIAN</t>
  </si>
  <si>
    <t>3522.00</t>
  </si>
  <si>
    <t>2023-01-20 19:15:33</t>
  </si>
  <si>
    <t>HAN GUOPING,CHEN YIRU</t>
  </si>
  <si>
    <t>2023-01-20 19:13:40</t>
  </si>
  <si>
    <t>芭堤雅阿瓦尼度假酒店</t>
  </si>
  <si>
    <t>GAO WEI</t>
  </si>
  <si>
    <t>1486.00</t>
  </si>
  <si>
    <t>2023-01-11 09:22:08</t>
  </si>
  <si>
    <t>WANG YI</t>
  </si>
  <si>
    <t>564.00</t>
  </si>
  <si>
    <t>2023-01-05 13:58:26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</si>
</sst>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37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37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81</v>
      </c>
      <c r="T2" s="7" t="s">
        <v>82</v>
      </c>
      <c r="U2" s="11" t="s">
        <v>19</v>
      </c>
      <c r="V2" s="11" t="s">
        <v>19</v>
      </c>
      <c r="W2" s="12" t="s">
        <v>19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83</v>
      </c>
      <c r="AF2" t="s">
        <v>84</v>
      </c>
      <c r="AG2" t="s">
        <v>73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2</v>
      </c>
      <c r="N3" s="7" t="s">
        <v>90</v>
      </c>
      <c r="O3" s="7" t="s">
        <v>91</v>
      </c>
      <c r="P3" s="7" t="s">
        <v>79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84</v>
      </c>
      <c r="AG3" t="s">
        <v>73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75</v>
      </c>
      <c r="H4" s="7" t="s">
        <v>76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100</v>
      </c>
      <c r="P4" s="7" t="s">
        <v>79</v>
      </c>
      <c r="Q4" s="7"/>
      <c r="R4" s="11" t="s">
        <v>101</v>
      </c>
      <c r="S4" s="12" t="s">
        <v>19</v>
      </c>
      <c r="T4" s="7"/>
      <c r="U4" s="11" t="s">
        <v>19</v>
      </c>
      <c r="V4" s="11" t="s">
        <v>101</v>
      </c>
      <c r="W4" s="12" t="s">
        <v>102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83</v>
      </c>
      <c r="AF4" t="s">
        <v>84</v>
      </c>
      <c r="AG4" t="s">
        <v>73</v>
      </c>
      <c r="AH4" t="s">
        <v>19</v>
      </c>
    </row>
    <row r="5" ht="14.25" customHeight="1" spans="1:34">
      <c r="A5" s="6" t="s">
        <v>104</v>
      </c>
      <c r="B5" s="6" t="s">
        <v>105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2</v>
      </c>
      <c r="N5" s="7" t="s">
        <v>109</v>
      </c>
      <c r="O5" s="7" t="s">
        <v>91</v>
      </c>
      <c r="P5" s="7" t="s">
        <v>79</v>
      </c>
      <c r="Q5" s="7"/>
      <c r="R5" s="11" t="s">
        <v>110</v>
      </c>
      <c r="S5" s="12" t="s">
        <v>19</v>
      </c>
      <c r="T5" s="7"/>
      <c r="U5" s="11" t="s">
        <v>19</v>
      </c>
      <c r="V5" s="11" t="s">
        <v>110</v>
      </c>
      <c r="W5" s="12" t="s">
        <v>111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84</v>
      </c>
      <c r="AG5" t="s">
        <v>73</v>
      </c>
      <c r="AH5" t="s">
        <v>19</v>
      </c>
    </row>
    <row r="6" ht="14.25" customHeight="1" spans="1:34">
      <c r="A6" s="6" t="s">
        <v>114</v>
      </c>
      <c r="B6" s="6" t="s">
        <v>115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116</v>
      </c>
      <c r="H6" s="7" t="s">
        <v>117</v>
      </c>
      <c r="I6" s="7" t="s">
        <v>77</v>
      </c>
      <c r="J6" s="7" t="s">
        <v>2</v>
      </c>
      <c r="K6" s="7" t="s">
        <v>118</v>
      </c>
      <c r="L6" s="7">
        <v>1</v>
      </c>
      <c r="M6" s="7">
        <v>2</v>
      </c>
      <c r="N6" s="7" t="s">
        <v>119</v>
      </c>
      <c r="O6" s="7" t="s">
        <v>91</v>
      </c>
      <c r="P6" s="7" t="s">
        <v>79</v>
      </c>
      <c r="Q6" s="7"/>
      <c r="R6" s="11" t="s">
        <v>120</v>
      </c>
      <c r="S6" s="12" t="s">
        <v>19</v>
      </c>
      <c r="T6" s="7"/>
      <c r="U6" s="11" t="s">
        <v>19</v>
      </c>
      <c r="V6" s="11" t="s">
        <v>120</v>
      </c>
      <c r="W6" s="12" t="s">
        <v>121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84</v>
      </c>
      <c r="AG6" t="s">
        <v>73</v>
      </c>
      <c r="AH6" t="s">
        <v>19</v>
      </c>
    </row>
    <row r="7" ht="14.25" customHeight="1" spans="1:34">
      <c r="A7" s="6" t="s">
        <v>124</v>
      </c>
      <c r="B7" s="6" t="s">
        <v>125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126</v>
      </c>
      <c r="H7" s="7" t="s">
        <v>127</v>
      </c>
      <c r="I7" s="7" t="s">
        <v>77</v>
      </c>
      <c r="J7" s="7" t="s">
        <v>2</v>
      </c>
      <c r="K7" s="7" t="s">
        <v>128</v>
      </c>
      <c r="L7" s="7">
        <v>1</v>
      </c>
      <c r="M7" s="7">
        <v>1</v>
      </c>
      <c r="N7" s="7" t="s">
        <v>91</v>
      </c>
      <c r="O7" s="7" t="s">
        <v>100</v>
      </c>
      <c r="P7" s="7" t="s">
        <v>79</v>
      </c>
      <c r="Q7" s="7"/>
      <c r="R7" s="11" t="s">
        <v>129</v>
      </c>
      <c r="S7" s="12" t="s">
        <v>19</v>
      </c>
      <c r="T7" s="7"/>
      <c r="U7" s="11" t="s">
        <v>19</v>
      </c>
      <c r="V7" s="11" t="s">
        <v>129</v>
      </c>
      <c r="W7" s="12" t="s">
        <v>130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131</v>
      </c>
      <c r="AD7" t="s">
        <v>6</v>
      </c>
      <c r="AE7" t="s">
        <v>132</v>
      </c>
      <c r="AF7" t="s">
        <v>84</v>
      </c>
      <c r="AG7" t="s">
        <v>73</v>
      </c>
      <c r="AH7" t="s">
        <v>19</v>
      </c>
    </row>
    <row r="8" ht="14.25" customHeight="1" spans="1:34">
      <c r="A8" s="6" t="s">
        <v>133</v>
      </c>
      <c r="B8" s="6" t="s">
        <v>134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135</v>
      </c>
      <c r="H8" s="7" t="s">
        <v>136</v>
      </c>
      <c r="I8" s="7" t="s">
        <v>77</v>
      </c>
      <c r="J8" s="7" t="s">
        <v>2</v>
      </c>
      <c r="K8" s="7" t="s">
        <v>137</v>
      </c>
      <c r="L8" s="7">
        <v>1</v>
      </c>
      <c r="M8" s="7">
        <v>1</v>
      </c>
      <c r="N8" s="7" t="s">
        <v>100</v>
      </c>
      <c r="O8" s="7" t="s">
        <v>138</v>
      </c>
      <c r="P8" s="7" t="s">
        <v>139</v>
      </c>
      <c r="Q8" s="7"/>
      <c r="R8" s="11" t="s">
        <v>140</v>
      </c>
      <c r="S8" s="12" t="s">
        <v>140</v>
      </c>
      <c r="T8" s="7" t="s">
        <v>141</v>
      </c>
      <c r="U8" s="11" t="s">
        <v>19</v>
      </c>
      <c r="V8" s="11" t="s">
        <v>19</v>
      </c>
      <c r="W8" s="12" t="s">
        <v>19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19</v>
      </c>
      <c r="AD8" t="s">
        <v>6</v>
      </c>
      <c r="AE8" t="s">
        <v>142</v>
      </c>
      <c r="AF8" t="s">
        <v>84</v>
      </c>
      <c r="AG8" t="s">
        <v>73</v>
      </c>
      <c r="AH8" t="s">
        <v>19</v>
      </c>
    </row>
    <row r="9" ht="14.25" customHeight="1" spans="1:34">
      <c r="A9" s="6" t="s">
        <v>143</v>
      </c>
      <c r="B9" s="6" t="s">
        <v>144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145</v>
      </c>
      <c r="H9" s="7" t="s">
        <v>146</v>
      </c>
      <c r="I9" s="7" t="s">
        <v>77</v>
      </c>
      <c r="J9" s="7" t="s">
        <v>2</v>
      </c>
      <c r="K9" s="7" t="s">
        <v>147</v>
      </c>
      <c r="L9" s="7">
        <v>1</v>
      </c>
      <c r="M9" s="7">
        <v>3</v>
      </c>
      <c r="N9" s="7" t="s">
        <v>148</v>
      </c>
      <c r="O9" s="7" t="s">
        <v>91</v>
      </c>
      <c r="P9" s="7" t="s">
        <v>80</v>
      </c>
      <c r="Q9" s="7"/>
      <c r="R9" s="11" t="s">
        <v>149</v>
      </c>
      <c r="S9" s="12" t="s">
        <v>19</v>
      </c>
      <c r="T9" s="7"/>
      <c r="U9" s="11" t="s">
        <v>19</v>
      </c>
      <c r="V9" s="11" t="s">
        <v>149</v>
      </c>
      <c r="W9" s="12" t="s">
        <v>150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151</v>
      </c>
      <c r="AD9" t="s">
        <v>6</v>
      </c>
      <c r="AE9" t="s">
        <v>152</v>
      </c>
      <c r="AF9" t="s">
        <v>84</v>
      </c>
      <c r="AG9" t="s">
        <v>73</v>
      </c>
      <c r="AH9" t="s">
        <v>19</v>
      </c>
    </row>
    <row r="10" ht="14.25" customHeight="1" spans="1:34">
      <c r="A10" s="6" t="s">
        <v>153</v>
      </c>
      <c r="B10" s="6" t="s">
        <v>154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126</v>
      </c>
      <c r="H10" s="7" t="s">
        <v>127</v>
      </c>
      <c r="I10" s="7" t="s">
        <v>77</v>
      </c>
      <c r="J10" s="7" t="s">
        <v>2</v>
      </c>
      <c r="K10" s="7" t="s">
        <v>155</v>
      </c>
      <c r="L10" s="7">
        <v>1</v>
      </c>
      <c r="M10" s="7">
        <v>2</v>
      </c>
      <c r="N10" s="7" t="s">
        <v>148</v>
      </c>
      <c r="O10" s="7" t="s">
        <v>100</v>
      </c>
      <c r="P10" s="7" t="s">
        <v>80</v>
      </c>
      <c r="Q10" s="7"/>
      <c r="R10" s="11" t="s">
        <v>156</v>
      </c>
      <c r="S10" s="12" t="s">
        <v>19</v>
      </c>
      <c r="T10" s="7"/>
      <c r="U10" s="11" t="s">
        <v>19</v>
      </c>
      <c r="V10" s="11" t="s">
        <v>156</v>
      </c>
      <c r="W10" s="12" t="s">
        <v>157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158</v>
      </c>
      <c r="AD10" t="s">
        <v>6</v>
      </c>
      <c r="AE10" t="s">
        <v>132</v>
      </c>
      <c r="AF10" t="s">
        <v>84</v>
      </c>
      <c r="AG10" t="s">
        <v>73</v>
      </c>
      <c r="AH10" t="s">
        <v>19</v>
      </c>
    </row>
    <row r="11" ht="14.25" customHeight="1" spans="1:34">
      <c r="A11" s="6" t="s">
        <v>159</v>
      </c>
      <c r="B11" s="6" t="s">
        <v>160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161</v>
      </c>
      <c r="H11" s="7" t="s">
        <v>162</v>
      </c>
      <c r="I11" s="7" t="s">
        <v>77</v>
      </c>
      <c r="J11" s="7" t="s">
        <v>2</v>
      </c>
      <c r="K11" s="7" t="s">
        <v>163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1" t="s">
        <v>164</v>
      </c>
      <c r="S11" s="12" t="s">
        <v>19</v>
      </c>
      <c r="T11" s="7"/>
      <c r="U11" s="11" t="s">
        <v>19</v>
      </c>
      <c r="V11" s="11" t="s">
        <v>164</v>
      </c>
      <c r="W11" s="12" t="s">
        <v>165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166</v>
      </c>
      <c r="AD11" t="s">
        <v>6</v>
      </c>
      <c r="AE11" t="s">
        <v>167</v>
      </c>
      <c r="AF11" t="s">
        <v>84</v>
      </c>
      <c r="AG11" t="s">
        <v>73</v>
      </c>
      <c r="AH11" t="s">
        <v>19</v>
      </c>
    </row>
    <row r="12" ht="14.25" customHeight="1" spans="1:34">
      <c r="A12" s="6" t="s">
        <v>168</v>
      </c>
      <c r="B12" s="6" t="s">
        <v>169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116</v>
      </c>
      <c r="H12" s="7" t="s">
        <v>117</v>
      </c>
      <c r="I12" s="7" t="s">
        <v>77</v>
      </c>
      <c r="J12" s="7" t="s">
        <v>2</v>
      </c>
      <c r="K12" s="7" t="s">
        <v>170</v>
      </c>
      <c r="L12" s="7">
        <v>1</v>
      </c>
      <c r="M12" s="7">
        <v>2</v>
      </c>
      <c r="N12" s="7" t="s">
        <v>80</v>
      </c>
      <c r="O12" s="7" t="s">
        <v>171</v>
      </c>
      <c r="P12" s="7" t="s">
        <v>172</v>
      </c>
      <c r="Q12" s="7"/>
      <c r="R12" s="11" t="s">
        <v>173</v>
      </c>
      <c r="S12" s="12" t="s">
        <v>173</v>
      </c>
      <c r="T12" s="7" t="s">
        <v>174</v>
      </c>
      <c r="U12" s="11" t="s">
        <v>19</v>
      </c>
      <c r="V12" s="11" t="s">
        <v>19</v>
      </c>
      <c r="W12" s="12" t="s">
        <v>19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19</v>
      </c>
      <c r="AD12" t="s">
        <v>6</v>
      </c>
      <c r="AE12" t="s">
        <v>123</v>
      </c>
      <c r="AF12" t="s">
        <v>84</v>
      </c>
      <c r="AG12" t="s">
        <v>73</v>
      </c>
      <c r="AH12" t="s">
        <v>19</v>
      </c>
    </row>
    <row r="13" ht="14.25" customHeight="1" spans="1:34">
      <c r="A13" s="6" t="s">
        <v>175</v>
      </c>
      <c r="B13" s="6" t="s">
        <v>176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177</v>
      </c>
      <c r="H13" s="7" t="s">
        <v>178</v>
      </c>
      <c r="I13" s="7" t="s">
        <v>77</v>
      </c>
      <c r="J13" s="7" t="s">
        <v>2</v>
      </c>
      <c r="K13" s="7" t="s">
        <v>179</v>
      </c>
      <c r="L13" s="7">
        <v>1</v>
      </c>
      <c r="M13" s="7">
        <v>3</v>
      </c>
      <c r="N13" s="7" t="s">
        <v>91</v>
      </c>
      <c r="O13" s="7" t="s">
        <v>100</v>
      </c>
      <c r="P13" s="7" t="s">
        <v>171</v>
      </c>
      <c r="Q13" s="7"/>
      <c r="R13" s="11" t="s">
        <v>180</v>
      </c>
      <c r="S13" s="12" t="s">
        <v>19</v>
      </c>
      <c r="T13" s="7"/>
      <c r="U13" s="11" t="s">
        <v>19</v>
      </c>
      <c r="V13" s="11" t="s">
        <v>180</v>
      </c>
      <c r="W13" s="12" t="s">
        <v>181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182</v>
      </c>
      <c r="AD13" t="s">
        <v>6</v>
      </c>
      <c r="AE13" t="s">
        <v>183</v>
      </c>
      <c r="AF13" t="s">
        <v>84</v>
      </c>
      <c r="AG13" t="s">
        <v>73</v>
      </c>
      <c r="AH13" t="s">
        <v>19</v>
      </c>
    </row>
    <row r="14" ht="14.25" customHeight="1" spans="1:34">
      <c r="A14" s="6" t="s">
        <v>184</v>
      </c>
      <c r="B14" s="6" t="s">
        <v>185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186</v>
      </c>
      <c r="H14" s="7" t="s">
        <v>187</v>
      </c>
      <c r="I14" s="7" t="s">
        <v>77</v>
      </c>
      <c r="J14" s="7" t="s">
        <v>2</v>
      </c>
      <c r="K14" s="7" t="s">
        <v>188</v>
      </c>
      <c r="L14" s="7">
        <v>1</v>
      </c>
      <c r="M14" s="7">
        <v>4</v>
      </c>
      <c r="N14" s="7" t="s">
        <v>91</v>
      </c>
      <c r="O14" s="7" t="s">
        <v>91</v>
      </c>
      <c r="P14" s="7" t="s">
        <v>171</v>
      </c>
      <c r="Q14" s="7"/>
      <c r="R14" s="11" t="s">
        <v>189</v>
      </c>
      <c r="S14" s="12" t="s">
        <v>19</v>
      </c>
      <c r="T14" s="7"/>
      <c r="U14" s="11" t="s">
        <v>19</v>
      </c>
      <c r="V14" s="11" t="s">
        <v>189</v>
      </c>
      <c r="W14" s="12" t="s">
        <v>190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191</v>
      </c>
      <c r="AD14" t="s">
        <v>6</v>
      </c>
      <c r="AE14" t="s">
        <v>192</v>
      </c>
      <c r="AF14" t="s">
        <v>84</v>
      </c>
      <c r="AG14" t="s">
        <v>73</v>
      </c>
      <c r="AH14" t="s">
        <v>19</v>
      </c>
    </row>
    <row r="15" ht="14.25" customHeight="1" spans="1:34">
      <c r="A15" s="6" t="s">
        <v>193</v>
      </c>
      <c r="B15" s="6" t="s">
        <v>194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195</v>
      </c>
      <c r="H15" s="7" t="s">
        <v>196</v>
      </c>
      <c r="I15" s="7" t="s">
        <v>77</v>
      </c>
      <c r="J15" s="7" t="s">
        <v>2</v>
      </c>
      <c r="K15" s="7" t="s">
        <v>197</v>
      </c>
      <c r="L15" s="7">
        <v>1</v>
      </c>
      <c r="M15" s="7">
        <v>1</v>
      </c>
      <c r="N15" s="7" t="s">
        <v>80</v>
      </c>
      <c r="O15" s="7" t="s">
        <v>80</v>
      </c>
      <c r="P15" s="7" t="s">
        <v>171</v>
      </c>
      <c r="Q15" s="7"/>
      <c r="R15" s="11" t="s">
        <v>198</v>
      </c>
      <c r="S15" s="12" t="s">
        <v>19</v>
      </c>
      <c r="T15" s="7"/>
      <c r="U15" s="11" t="s">
        <v>19</v>
      </c>
      <c r="V15" s="11" t="s">
        <v>198</v>
      </c>
      <c r="W15" s="12" t="s">
        <v>199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200</v>
      </c>
      <c r="AD15" t="s">
        <v>6</v>
      </c>
      <c r="AE15" t="s">
        <v>201</v>
      </c>
      <c r="AF15" t="s">
        <v>84</v>
      </c>
      <c r="AG15" t="s">
        <v>73</v>
      </c>
      <c r="AH15" t="s">
        <v>19</v>
      </c>
    </row>
    <row r="16" ht="14.25" customHeight="1" spans="1:34">
      <c r="A16" s="6" t="s">
        <v>202</v>
      </c>
      <c r="B16" s="6" t="s">
        <v>203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204</v>
      </c>
      <c r="H16" s="7" t="s">
        <v>205</v>
      </c>
      <c r="I16" s="7" t="s">
        <v>77</v>
      </c>
      <c r="J16" s="7" t="s">
        <v>2</v>
      </c>
      <c r="K16" s="7" t="s">
        <v>206</v>
      </c>
      <c r="L16" s="7">
        <v>1</v>
      </c>
      <c r="M16" s="7">
        <v>1</v>
      </c>
      <c r="N16" s="7" t="s">
        <v>80</v>
      </c>
      <c r="O16" s="7" t="s">
        <v>80</v>
      </c>
      <c r="P16" s="7" t="s">
        <v>171</v>
      </c>
      <c r="Q16" s="7"/>
      <c r="R16" s="11" t="s">
        <v>207</v>
      </c>
      <c r="S16" s="12" t="s">
        <v>19</v>
      </c>
      <c r="T16" s="7"/>
      <c r="U16" s="11" t="s">
        <v>19</v>
      </c>
      <c r="V16" s="11" t="s">
        <v>207</v>
      </c>
      <c r="W16" s="12" t="s">
        <v>208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209</v>
      </c>
      <c r="AD16" t="s">
        <v>6</v>
      </c>
      <c r="AE16" t="s">
        <v>210</v>
      </c>
      <c r="AF16" t="s">
        <v>84</v>
      </c>
      <c r="AG16" t="s">
        <v>73</v>
      </c>
      <c r="AH16" t="s">
        <v>19</v>
      </c>
    </row>
    <row r="17" ht="14.25" customHeight="1" spans="1:34">
      <c r="A17" s="6" t="s">
        <v>211</v>
      </c>
      <c r="B17" s="6" t="s">
        <v>212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213</v>
      </c>
      <c r="H17" s="7" t="s">
        <v>214</v>
      </c>
      <c r="I17" s="7" t="s">
        <v>77</v>
      </c>
      <c r="J17" s="7" t="s">
        <v>2</v>
      </c>
      <c r="K17" s="7" t="s">
        <v>215</v>
      </c>
      <c r="L17" s="7">
        <v>1</v>
      </c>
      <c r="M17" s="7">
        <v>4</v>
      </c>
      <c r="N17" s="7" t="s">
        <v>171</v>
      </c>
      <c r="O17" s="7" t="s">
        <v>216</v>
      </c>
      <c r="P17" s="7" t="s">
        <v>217</v>
      </c>
      <c r="Q17" s="7"/>
      <c r="R17" s="11" t="s">
        <v>218</v>
      </c>
      <c r="S17" s="12" t="s">
        <v>218</v>
      </c>
      <c r="T17" s="7" t="s">
        <v>219</v>
      </c>
      <c r="U17" s="11" t="s">
        <v>19</v>
      </c>
      <c r="V17" s="11" t="s">
        <v>19</v>
      </c>
      <c r="W17" s="12" t="s">
        <v>19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</v>
      </c>
      <c r="AD17" t="s">
        <v>6</v>
      </c>
      <c r="AE17" t="s">
        <v>220</v>
      </c>
      <c r="AF17" t="s">
        <v>84</v>
      </c>
      <c r="AG17" t="s">
        <v>73</v>
      </c>
      <c r="AH17" t="s">
        <v>19</v>
      </c>
    </row>
    <row r="18" ht="14.25" customHeight="1" spans="1:34">
      <c r="A18" s="6" t="s">
        <v>221</v>
      </c>
      <c r="B18" s="6" t="s">
        <v>222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223</v>
      </c>
      <c r="H18" s="7" t="s">
        <v>224</v>
      </c>
      <c r="I18" s="7" t="s">
        <v>77</v>
      </c>
      <c r="J18" s="7" t="s">
        <v>2</v>
      </c>
      <c r="K18" s="7" t="s">
        <v>225</v>
      </c>
      <c r="L18" s="7">
        <v>1</v>
      </c>
      <c r="M18" s="7">
        <v>2</v>
      </c>
      <c r="N18" s="7" t="s">
        <v>79</v>
      </c>
      <c r="O18" s="7" t="s">
        <v>80</v>
      </c>
      <c r="P18" s="7" t="s">
        <v>226</v>
      </c>
      <c r="Q18" s="7"/>
      <c r="R18" s="11" t="s">
        <v>227</v>
      </c>
      <c r="S18" s="12" t="s">
        <v>19</v>
      </c>
      <c r="T18" s="7"/>
      <c r="U18" s="11" t="s">
        <v>19</v>
      </c>
      <c r="V18" s="11" t="s">
        <v>227</v>
      </c>
      <c r="W18" s="12" t="s">
        <v>228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229</v>
      </c>
      <c r="AD18" t="s">
        <v>6</v>
      </c>
      <c r="AE18" t="s">
        <v>230</v>
      </c>
      <c r="AF18" t="s">
        <v>84</v>
      </c>
      <c r="AG18" t="s">
        <v>73</v>
      </c>
      <c r="AH18" t="s">
        <v>19</v>
      </c>
    </row>
    <row r="19" ht="14.25" customHeight="1" spans="1:34">
      <c r="A19" s="6" t="s">
        <v>231</v>
      </c>
      <c r="B19" s="6" t="s">
        <v>232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233</v>
      </c>
      <c r="H19" s="7" t="s">
        <v>234</v>
      </c>
      <c r="I19" s="7" t="s">
        <v>77</v>
      </c>
      <c r="J19" s="7" t="s">
        <v>2</v>
      </c>
      <c r="K19" s="7" t="s">
        <v>235</v>
      </c>
      <c r="L19" s="7">
        <v>1</v>
      </c>
      <c r="M19" s="7">
        <v>2</v>
      </c>
      <c r="N19" s="7" t="s">
        <v>80</v>
      </c>
      <c r="O19" s="7" t="s">
        <v>80</v>
      </c>
      <c r="P19" s="7" t="s">
        <v>226</v>
      </c>
      <c r="Q19" s="7"/>
      <c r="R19" s="11" t="s">
        <v>236</v>
      </c>
      <c r="S19" s="12" t="s">
        <v>19</v>
      </c>
      <c r="T19" s="7"/>
      <c r="U19" s="11" t="s">
        <v>19</v>
      </c>
      <c r="V19" s="11" t="s">
        <v>236</v>
      </c>
      <c r="W19" s="12" t="s">
        <v>237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238</v>
      </c>
      <c r="AD19" t="s">
        <v>6</v>
      </c>
      <c r="AE19" t="s">
        <v>239</v>
      </c>
      <c r="AF19" t="s">
        <v>84</v>
      </c>
      <c r="AG19" t="s">
        <v>73</v>
      </c>
      <c r="AH19" t="s">
        <v>19</v>
      </c>
    </row>
    <row r="20" ht="14.25" customHeight="1" spans="1:34">
      <c r="A20" s="6" t="s">
        <v>240</v>
      </c>
      <c r="B20" s="6" t="s">
        <v>241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242</v>
      </c>
      <c r="H20" s="7" t="s">
        <v>243</v>
      </c>
      <c r="I20" s="7" t="s">
        <v>77</v>
      </c>
      <c r="J20" s="7" t="s">
        <v>2</v>
      </c>
      <c r="K20" s="7" t="s">
        <v>244</v>
      </c>
      <c r="L20" s="7">
        <v>1</v>
      </c>
      <c r="M20" s="7">
        <v>3</v>
      </c>
      <c r="N20" s="7" t="s">
        <v>226</v>
      </c>
      <c r="O20" s="7" t="s">
        <v>172</v>
      </c>
      <c r="P20" s="7" t="s">
        <v>139</v>
      </c>
      <c r="Q20" s="7"/>
      <c r="R20" s="11" t="s">
        <v>245</v>
      </c>
      <c r="S20" s="12" t="s">
        <v>245</v>
      </c>
      <c r="T20" s="7" t="s">
        <v>246</v>
      </c>
      <c r="U20" s="11" t="s">
        <v>19</v>
      </c>
      <c r="V20" s="11" t="s">
        <v>19</v>
      </c>
      <c r="W20" s="12" t="s">
        <v>19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19</v>
      </c>
      <c r="AD20" t="s">
        <v>6</v>
      </c>
      <c r="AE20" t="s">
        <v>247</v>
      </c>
      <c r="AF20" t="s">
        <v>84</v>
      </c>
      <c r="AG20" t="s">
        <v>73</v>
      </c>
      <c r="AH20" t="s">
        <v>19</v>
      </c>
    </row>
    <row r="21" ht="14.25" customHeight="1" spans="1:34">
      <c r="A21" s="6" t="s">
        <v>248</v>
      </c>
      <c r="B21" s="6" t="s">
        <v>249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250</v>
      </c>
      <c r="H21" s="7" t="s">
        <v>251</v>
      </c>
      <c r="I21" s="7" t="s">
        <v>77</v>
      </c>
      <c r="J21" s="7" t="s">
        <v>2</v>
      </c>
      <c r="K21" s="7" t="s">
        <v>252</v>
      </c>
      <c r="L21" s="7">
        <v>1</v>
      </c>
      <c r="M21" s="7">
        <v>4</v>
      </c>
      <c r="N21" s="7" t="s">
        <v>100</v>
      </c>
      <c r="O21" s="7" t="s">
        <v>100</v>
      </c>
      <c r="P21" s="7" t="s">
        <v>226</v>
      </c>
      <c r="Q21" s="7"/>
      <c r="R21" s="11" t="s">
        <v>253</v>
      </c>
      <c r="S21" s="12" t="s">
        <v>19</v>
      </c>
      <c r="T21" s="7"/>
      <c r="U21" s="11" t="s">
        <v>19</v>
      </c>
      <c r="V21" s="11" t="s">
        <v>253</v>
      </c>
      <c r="W21" s="12" t="s">
        <v>254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255</v>
      </c>
      <c r="AD21" t="s">
        <v>6</v>
      </c>
      <c r="AE21" t="s">
        <v>256</v>
      </c>
      <c r="AF21" t="s">
        <v>84</v>
      </c>
      <c r="AG21" t="s">
        <v>73</v>
      </c>
      <c r="AH21" t="s">
        <v>19</v>
      </c>
    </row>
    <row r="22" ht="14.25" customHeight="1" spans="1:34">
      <c r="A22" s="6" t="s">
        <v>257</v>
      </c>
      <c r="B22" s="6" t="s">
        <v>258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259</v>
      </c>
      <c r="H22" s="7" t="s">
        <v>260</v>
      </c>
      <c r="I22" s="7" t="s">
        <v>77</v>
      </c>
      <c r="J22" s="7" t="s">
        <v>2</v>
      </c>
      <c r="K22" s="7" t="s">
        <v>261</v>
      </c>
      <c r="L22" s="7">
        <v>1</v>
      </c>
      <c r="M22" s="7">
        <v>1</v>
      </c>
      <c r="N22" s="7" t="s">
        <v>171</v>
      </c>
      <c r="O22" s="7" t="s">
        <v>171</v>
      </c>
      <c r="P22" s="7" t="s">
        <v>226</v>
      </c>
      <c r="Q22" s="7"/>
      <c r="R22" s="11" t="s">
        <v>262</v>
      </c>
      <c r="S22" s="12" t="s">
        <v>19</v>
      </c>
      <c r="T22" s="7"/>
      <c r="U22" s="11" t="s">
        <v>19</v>
      </c>
      <c r="V22" s="11" t="s">
        <v>262</v>
      </c>
      <c r="W22" s="12" t="s">
        <v>263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264</v>
      </c>
      <c r="AD22" t="s">
        <v>6</v>
      </c>
      <c r="AE22" t="s">
        <v>265</v>
      </c>
      <c r="AF22" t="s">
        <v>84</v>
      </c>
      <c r="AG22" t="s">
        <v>73</v>
      </c>
      <c r="AH22" t="s">
        <v>19</v>
      </c>
    </row>
    <row r="23" ht="14.25" customHeight="1" spans="1:34">
      <c r="A23" s="6" t="s">
        <v>266</v>
      </c>
      <c r="B23" s="6" t="s">
        <v>267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268</v>
      </c>
      <c r="H23" s="7" t="s">
        <v>269</v>
      </c>
      <c r="I23" s="7" t="s">
        <v>77</v>
      </c>
      <c r="J23" s="7" t="s">
        <v>2</v>
      </c>
      <c r="K23" s="7" t="s">
        <v>270</v>
      </c>
      <c r="L23" s="7">
        <v>2</v>
      </c>
      <c r="M23" s="7">
        <v>1</v>
      </c>
      <c r="N23" s="7" t="s">
        <v>226</v>
      </c>
      <c r="O23" s="7" t="s">
        <v>172</v>
      </c>
      <c r="P23" s="7" t="s">
        <v>271</v>
      </c>
      <c r="Q23" s="7"/>
      <c r="R23" s="11" t="s">
        <v>272</v>
      </c>
      <c r="S23" s="12" t="s">
        <v>272</v>
      </c>
      <c r="T23" s="7" t="s">
        <v>273</v>
      </c>
      <c r="U23" s="11" t="s">
        <v>19</v>
      </c>
      <c r="V23" s="11" t="s">
        <v>19</v>
      </c>
      <c r="W23" s="12" t="s">
        <v>19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19</v>
      </c>
      <c r="AD23" t="s">
        <v>6</v>
      </c>
      <c r="AE23" t="s">
        <v>274</v>
      </c>
      <c r="AF23" t="s">
        <v>84</v>
      </c>
      <c r="AG23" t="s">
        <v>73</v>
      </c>
      <c r="AH23" t="s">
        <v>19</v>
      </c>
    </row>
    <row r="24" ht="14.25" customHeight="1" spans="1:34">
      <c r="A24" s="6" t="s">
        <v>275</v>
      </c>
      <c r="B24" s="6" t="s">
        <v>276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145</v>
      </c>
      <c r="H24" s="7" t="s">
        <v>146</v>
      </c>
      <c r="I24" s="7" t="s">
        <v>77</v>
      </c>
      <c r="J24" s="7" t="s">
        <v>2</v>
      </c>
      <c r="K24" s="7" t="s">
        <v>277</v>
      </c>
      <c r="L24" s="7">
        <v>1</v>
      </c>
      <c r="M24" s="7">
        <v>4</v>
      </c>
      <c r="N24" s="7" t="s">
        <v>278</v>
      </c>
      <c r="O24" s="7" t="s">
        <v>79</v>
      </c>
      <c r="P24" s="7" t="s">
        <v>172</v>
      </c>
      <c r="Q24" s="7"/>
      <c r="R24" s="11" t="s">
        <v>279</v>
      </c>
      <c r="S24" s="12" t="s">
        <v>19</v>
      </c>
      <c r="T24" s="7"/>
      <c r="U24" s="11" t="s">
        <v>19</v>
      </c>
      <c r="V24" s="11" t="s">
        <v>279</v>
      </c>
      <c r="W24" s="12" t="s">
        <v>280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281</v>
      </c>
      <c r="AD24" t="s">
        <v>6</v>
      </c>
      <c r="AE24" t="s">
        <v>152</v>
      </c>
      <c r="AF24" t="s">
        <v>84</v>
      </c>
      <c r="AG24" t="s">
        <v>73</v>
      </c>
      <c r="AH24" t="s">
        <v>19</v>
      </c>
    </row>
    <row r="25" ht="14.25" customHeight="1" spans="1:34">
      <c r="A25" s="6" t="s">
        <v>282</v>
      </c>
      <c r="B25" s="6" t="s">
        <v>283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284</v>
      </c>
      <c r="H25" s="7" t="s">
        <v>285</v>
      </c>
      <c r="I25" s="7" t="s">
        <v>77</v>
      </c>
      <c r="J25" s="7" t="s">
        <v>2</v>
      </c>
      <c r="K25" s="7" t="s">
        <v>286</v>
      </c>
      <c r="L25" s="7">
        <v>1</v>
      </c>
      <c r="M25" s="7">
        <v>2</v>
      </c>
      <c r="N25" s="7" t="s">
        <v>287</v>
      </c>
      <c r="O25" s="7" t="s">
        <v>171</v>
      </c>
      <c r="P25" s="7" t="s">
        <v>172</v>
      </c>
      <c r="Q25" s="7"/>
      <c r="R25" s="11" t="s">
        <v>288</v>
      </c>
      <c r="S25" s="12" t="s">
        <v>19</v>
      </c>
      <c r="T25" s="7"/>
      <c r="U25" s="11" t="s">
        <v>19</v>
      </c>
      <c r="V25" s="11" t="s">
        <v>288</v>
      </c>
      <c r="W25" s="12" t="s">
        <v>289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290</v>
      </c>
      <c r="AD25" t="s">
        <v>6</v>
      </c>
      <c r="AE25" t="s">
        <v>291</v>
      </c>
      <c r="AF25" t="s">
        <v>84</v>
      </c>
      <c r="AG25" t="s">
        <v>73</v>
      </c>
      <c r="AH25" t="s">
        <v>19</v>
      </c>
    </row>
    <row r="26" ht="14.25" customHeight="1" spans="1:34">
      <c r="A26" s="6" t="s">
        <v>292</v>
      </c>
      <c r="B26" s="6" t="s">
        <v>293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75</v>
      </c>
      <c r="H26" s="7" t="s">
        <v>76</v>
      </c>
      <c r="I26" s="7" t="s">
        <v>77</v>
      </c>
      <c r="J26" s="7" t="s">
        <v>2</v>
      </c>
      <c r="K26" s="7" t="s">
        <v>294</v>
      </c>
      <c r="L26" s="7">
        <v>1</v>
      </c>
      <c r="M26" s="7">
        <v>3</v>
      </c>
      <c r="N26" s="7" t="s">
        <v>295</v>
      </c>
      <c r="O26" s="7" t="s">
        <v>80</v>
      </c>
      <c r="P26" s="7" t="s">
        <v>172</v>
      </c>
      <c r="Q26" s="7"/>
      <c r="R26" s="11" t="s">
        <v>296</v>
      </c>
      <c r="S26" s="12" t="s">
        <v>19</v>
      </c>
      <c r="T26" s="7"/>
      <c r="U26" s="11" t="s">
        <v>19</v>
      </c>
      <c r="V26" s="11" t="s">
        <v>296</v>
      </c>
      <c r="W26" s="12" t="s">
        <v>297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298</v>
      </c>
      <c r="AD26" t="s">
        <v>6</v>
      </c>
      <c r="AE26" t="s">
        <v>299</v>
      </c>
      <c r="AF26" t="s">
        <v>84</v>
      </c>
      <c r="AG26" t="s">
        <v>73</v>
      </c>
      <c r="AH26" t="s">
        <v>19</v>
      </c>
    </row>
    <row r="27" ht="14.25" customHeight="1" spans="1:34">
      <c r="A27" s="6" t="s">
        <v>300</v>
      </c>
      <c r="B27" s="6" t="s">
        <v>301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75</v>
      </c>
      <c r="H27" s="7" t="s">
        <v>76</v>
      </c>
      <c r="I27" s="7" t="s">
        <v>77</v>
      </c>
      <c r="J27" s="7" t="s">
        <v>2</v>
      </c>
      <c r="K27" s="7" t="s">
        <v>302</v>
      </c>
      <c r="L27" s="7">
        <v>1</v>
      </c>
      <c r="M27" s="7">
        <v>3</v>
      </c>
      <c r="N27" s="7" t="s">
        <v>295</v>
      </c>
      <c r="O27" s="7" t="s">
        <v>80</v>
      </c>
      <c r="P27" s="7" t="s">
        <v>172</v>
      </c>
      <c r="Q27" s="7"/>
      <c r="R27" s="11" t="s">
        <v>296</v>
      </c>
      <c r="S27" s="12" t="s">
        <v>19</v>
      </c>
      <c r="T27" s="7"/>
      <c r="U27" s="11" t="s">
        <v>19</v>
      </c>
      <c r="V27" s="11" t="s">
        <v>296</v>
      </c>
      <c r="W27" s="12" t="s">
        <v>297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298</v>
      </c>
      <c r="AD27" t="s">
        <v>6</v>
      </c>
      <c r="AE27" t="s">
        <v>303</v>
      </c>
      <c r="AF27" t="s">
        <v>84</v>
      </c>
      <c r="AG27" t="s">
        <v>73</v>
      </c>
      <c r="AH27" t="s">
        <v>19</v>
      </c>
    </row>
    <row r="28" ht="14.25" customHeight="1" spans="1:34">
      <c r="A28" s="6" t="s">
        <v>304</v>
      </c>
      <c r="B28" s="6" t="s">
        <v>305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75</v>
      </c>
      <c r="H28" s="7" t="s">
        <v>76</v>
      </c>
      <c r="I28" s="7" t="s">
        <v>77</v>
      </c>
      <c r="J28" s="7" t="s">
        <v>2</v>
      </c>
      <c r="K28" s="7" t="s">
        <v>306</v>
      </c>
      <c r="L28" s="7">
        <v>1</v>
      </c>
      <c r="M28" s="7">
        <v>1</v>
      </c>
      <c r="N28" s="7" t="s">
        <v>307</v>
      </c>
      <c r="O28" s="7" t="s">
        <v>226</v>
      </c>
      <c r="P28" s="7" t="s">
        <v>172</v>
      </c>
      <c r="Q28" s="7"/>
      <c r="R28" s="11" t="s">
        <v>308</v>
      </c>
      <c r="S28" s="12" t="s">
        <v>19</v>
      </c>
      <c r="T28" s="7"/>
      <c r="U28" s="11" t="s">
        <v>19</v>
      </c>
      <c r="V28" s="11" t="s">
        <v>308</v>
      </c>
      <c r="W28" s="12" t="s">
        <v>309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310</v>
      </c>
      <c r="AD28" t="s">
        <v>6</v>
      </c>
      <c r="AE28" t="s">
        <v>311</v>
      </c>
      <c r="AF28" t="s">
        <v>84</v>
      </c>
      <c r="AG28" t="s">
        <v>73</v>
      </c>
      <c r="AH28" t="s">
        <v>19</v>
      </c>
    </row>
    <row r="29" ht="14.25" customHeight="1" spans="1:34">
      <c r="A29" s="6" t="s">
        <v>312</v>
      </c>
      <c r="B29" s="6" t="s">
        <v>313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314</v>
      </c>
      <c r="H29" s="7" t="s">
        <v>315</v>
      </c>
      <c r="I29" s="7" t="s">
        <v>77</v>
      </c>
      <c r="J29" s="7" t="s">
        <v>2</v>
      </c>
      <c r="K29" s="7" t="s">
        <v>316</v>
      </c>
      <c r="L29" s="7">
        <v>1</v>
      </c>
      <c r="M29" s="7">
        <v>3</v>
      </c>
      <c r="N29" s="7" t="s">
        <v>91</v>
      </c>
      <c r="O29" s="7" t="s">
        <v>80</v>
      </c>
      <c r="P29" s="7" t="s">
        <v>172</v>
      </c>
      <c r="Q29" s="7"/>
      <c r="R29" s="11" t="s">
        <v>317</v>
      </c>
      <c r="S29" s="12" t="s">
        <v>19</v>
      </c>
      <c r="T29" s="7"/>
      <c r="U29" s="11" t="s">
        <v>19</v>
      </c>
      <c r="V29" s="11" t="s">
        <v>317</v>
      </c>
      <c r="W29" s="12" t="s">
        <v>318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319</v>
      </c>
      <c r="AD29" t="s">
        <v>6</v>
      </c>
      <c r="AE29" t="s">
        <v>320</v>
      </c>
      <c r="AF29" t="s">
        <v>84</v>
      </c>
      <c r="AG29" t="s">
        <v>73</v>
      </c>
      <c r="AH29" t="s">
        <v>19</v>
      </c>
    </row>
    <row r="30" ht="14.25" customHeight="1" spans="1:34">
      <c r="A30" s="6" t="s">
        <v>321</v>
      </c>
      <c r="B30" s="6" t="s">
        <v>322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323</v>
      </c>
      <c r="H30" s="7" t="s">
        <v>324</v>
      </c>
      <c r="I30" s="7" t="s">
        <v>77</v>
      </c>
      <c r="J30" s="7" t="s">
        <v>2</v>
      </c>
      <c r="K30" s="7" t="s">
        <v>325</v>
      </c>
      <c r="L30" s="7">
        <v>1</v>
      </c>
      <c r="M30" s="7">
        <v>1</v>
      </c>
      <c r="N30" s="7" t="s">
        <v>226</v>
      </c>
      <c r="O30" s="7" t="s">
        <v>226</v>
      </c>
      <c r="P30" s="7" t="s">
        <v>172</v>
      </c>
      <c r="Q30" s="7"/>
      <c r="R30" s="11" t="s">
        <v>140</v>
      </c>
      <c r="S30" s="12" t="s">
        <v>19</v>
      </c>
      <c r="T30" s="7"/>
      <c r="U30" s="11" t="s">
        <v>19</v>
      </c>
      <c r="V30" s="11" t="s">
        <v>140</v>
      </c>
      <c r="W30" s="12" t="s">
        <v>130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326</v>
      </c>
      <c r="AD30" t="s">
        <v>6</v>
      </c>
      <c r="AE30" t="s">
        <v>327</v>
      </c>
      <c r="AF30" t="s">
        <v>84</v>
      </c>
      <c r="AG30" t="s">
        <v>73</v>
      </c>
      <c r="AH30" t="s">
        <v>19</v>
      </c>
    </row>
    <row r="31" ht="14.25" customHeight="1" spans="1:34">
      <c r="A31" s="6" t="s">
        <v>328</v>
      </c>
      <c r="B31" s="6" t="s">
        <v>329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330</v>
      </c>
      <c r="H31" s="7" t="s">
        <v>331</v>
      </c>
      <c r="I31" s="7" t="s">
        <v>77</v>
      </c>
      <c r="J31" s="7" t="s">
        <v>2</v>
      </c>
      <c r="K31" s="7" t="s">
        <v>332</v>
      </c>
      <c r="L31" s="7">
        <v>1</v>
      </c>
      <c r="M31" s="7">
        <v>4</v>
      </c>
      <c r="N31" s="7" t="s">
        <v>80</v>
      </c>
      <c r="O31" s="7" t="s">
        <v>333</v>
      </c>
      <c r="P31" s="7" t="s">
        <v>334</v>
      </c>
      <c r="Q31" s="7"/>
      <c r="R31" s="11" t="s">
        <v>335</v>
      </c>
      <c r="S31" s="12" t="s">
        <v>335</v>
      </c>
      <c r="T31" s="7" t="s">
        <v>336</v>
      </c>
      <c r="U31" s="11" t="s">
        <v>19</v>
      </c>
      <c r="V31" s="11" t="s">
        <v>19</v>
      </c>
      <c r="W31" s="12" t="s">
        <v>19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19</v>
      </c>
      <c r="AD31" t="s">
        <v>6</v>
      </c>
      <c r="AE31" t="s">
        <v>337</v>
      </c>
      <c r="AF31" t="s">
        <v>84</v>
      </c>
      <c r="AG31" t="s">
        <v>73</v>
      </c>
      <c r="AH31" t="s">
        <v>19</v>
      </c>
    </row>
    <row r="32" ht="14.25" customHeight="1" spans="1:34">
      <c r="A32" s="6" t="s">
        <v>338</v>
      </c>
      <c r="B32" s="6" t="s">
        <v>339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340</v>
      </c>
      <c r="H32" s="7" t="s">
        <v>341</v>
      </c>
      <c r="I32" s="7" t="s">
        <v>77</v>
      </c>
      <c r="J32" s="7" t="s">
        <v>2</v>
      </c>
      <c r="K32" s="7" t="s">
        <v>342</v>
      </c>
      <c r="L32" s="7">
        <v>1</v>
      </c>
      <c r="M32" s="7">
        <v>2</v>
      </c>
      <c r="N32" s="7" t="s">
        <v>343</v>
      </c>
      <c r="O32" s="7" t="s">
        <v>226</v>
      </c>
      <c r="P32" s="7" t="s">
        <v>271</v>
      </c>
      <c r="Q32" s="7"/>
      <c r="R32" s="11" t="s">
        <v>344</v>
      </c>
      <c r="S32" s="12" t="s">
        <v>19</v>
      </c>
      <c r="T32" s="7"/>
      <c r="U32" s="11" t="s">
        <v>19</v>
      </c>
      <c r="V32" s="11" t="s">
        <v>344</v>
      </c>
      <c r="W32" s="12" t="s">
        <v>345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346</v>
      </c>
      <c r="AD32" t="s">
        <v>6</v>
      </c>
      <c r="AE32" t="s">
        <v>347</v>
      </c>
      <c r="AF32" t="s">
        <v>84</v>
      </c>
      <c r="AG32" t="s">
        <v>73</v>
      </c>
      <c r="AH32" t="s">
        <v>19</v>
      </c>
    </row>
    <row r="33" ht="14.25" customHeight="1" spans="1:34">
      <c r="A33" s="6" t="s">
        <v>348</v>
      </c>
      <c r="B33" s="6" t="s">
        <v>349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350</v>
      </c>
      <c r="H33" s="7" t="s">
        <v>351</v>
      </c>
      <c r="I33" s="7" t="s">
        <v>77</v>
      </c>
      <c r="J33" s="7" t="s">
        <v>2</v>
      </c>
      <c r="K33" s="7" t="s">
        <v>352</v>
      </c>
      <c r="L33" s="7">
        <v>1</v>
      </c>
      <c r="M33" s="7">
        <v>1</v>
      </c>
      <c r="N33" s="7" t="s">
        <v>172</v>
      </c>
      <c r="O33" s="7" t="s">
        <v>172</v>
      </c>
      <c r="P33" s="7" t="s">
        <v>271</v>
      </c>
      <c r="Q33" s="7"/>
      <c r="R33" s="11" t="s">
        <v>353</v>
      </c>
      <c r="S33" s="12" t="s">
        <v>19</v>
      </c>
      <c r="T33" s="7"/>
      <c r="U33" s="11" t="s">
        <v>19</v>
      </c>
      <c r="V33" s="11" t="s">
        <v>353</v>
      </c>
      <c r="W33" s="12" t="s">
        <v>354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355</v>
      </c>
      <c r="AD33" t="s">
        <v>6</v>
      </c>
      <c r="AE33" t="s">
        <v>356</v>
      </c>
      <c r="AF33" t="s">
        <v>84</v>
      </c>
      <c r="AG33" t="s">
        <v>73</v>
      </c>
      <c r="AH33" t="s">
        <v>19</v>
      </c>
    </row>
    <row r="34" ht="14.25" customHeight="1" spans="1:34">
      <c r="A34" s="6" t="s">
        <v>357</v>
      </c>
      <c r="B34" s="6" t="s">
        <v>358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268</v>
      </c>
      <c r="H34" s="7" t="s">
        <v>269</v>
      </c>
      <c r="I34" s="7" t="s">
        <v>77</v>
      </c>
      <c r="J34" s="7" t="s">
        <v>2</v>
      </c>
      <c r="K34" s="7" t="s">
        <v>270</v>
      </c>
      <c r="L34" s="7">
        <v>2</v>
      </c>
      <c r="M34" s="7">
        <v>1</v>
      </c>
      <c r="N34" s="7" t="s">
        <v>226</v>
      </c>
      <c r="O34" s="7" t="s">
        <v>172</v>
      </c>
      <c r="P34" s="7" t="s">
        <v>271</v>
      </c>
      <c r="Q34" s="7"/>
      <c r="R34" s="11" t="s">
        <v>359</v>
      </c>
      <c r="S34" s="12" t="s">
        <v>19</v>
      </c>
      <c r="T34" s="7"/>
      <c r="U34" s="11" t="s">
        <v>19</v>
      </c>
      <c r="V34" s="11" t="s">
        <v>359</v>
      </c>
      <c r="W34" s="12" t="s">
        <v>228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360</v>
      </c>
      <c r="AD34" t="s">
        <v>6</v>
      </c>
      <c r="AE34" t="s">
        <v>361</v>
      </c>
      <c r="AF34" t="s">
        <v>84</v>
      </c>
      <c r="AG34" t="s">
        <v>73</v>
      </c>
      <c r="AH34" t="s">
        <v>19</v>
      </c>
    </row>
    <row r="35" ht="14.25" customHeight="1" spans="1:34">
      <c r="A35" s="6" t="s">
        <v>362</v>
      </c>
      <c r="B35" s="6" t="s">
        <v>363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242</v>
      </c>
      <c r="H35" s="7" t="s">
        <v>243</v>
      </c>
      <c r="I35" s="7" t="s">
        <v>77</v>
      </c>
      <c r="J35" s="7" t="s">
        <v>2</v>
      </c>
      <c r="K35" s="7" t="s">
        <v>364</v>
      </c>
      <c r="L35" s="7">
        <v>1</v>
      </c>
      <c r="M35" s="7">
        <v>2</v>
      </c>
      <c r="N35" s="7" t="s">
        <v>271</v>
      </c>
      <c r="O35" s="7" t="s">
        <v>365</v>
      </c>
      <c r="P35" s="7" t="s">
        <v>216</v>
      </c>
      <c r="Q35" s="7"/>
      <c r="R35" s="11" t="s">
        <v>366</v>
      </c>
      <c r="S35" s="12" t="s">
        <v>366</v>
      </c>
      <c r="T35" s="7" t="s">
        <v>367</v>
      </c>
      <c r="U35" s="11" t="s">
        <v>19</v>
      </c>
      <c r="V35" s="11" t="s">
        <v>19</v>
      </c>
      <c r="W35" s="12" t="s">
        <v>19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19</v>
      </c>
      <c r="AD35" t="s">
        <v>6</v>
      </c>
      <c r="AE35" t="s">
        <v>368</v>
      </c>
      <c r="AF35" t="s">
        <v>84</v>
      </c>
      <c r="AG35" t="s">
        <v>73</v>
      </c>
      <c r="AH35" t="s">
        <v>19</v>
      </c>
    </row>
    <row r="36" ht="14.25" customHeight="1" spans="1:34">
      <c r="A36" s="6" t="s">
        <v>369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330</v>
      </c>
      <c r="H36" s="7" t="s">
        <v>331</v>
      </c>
      <c r="I36" s="7" t="s">
        <v>77</v>
      </c>
      <c r="J36" s="7" t="s">
        <v>2</v>
      </c>
      <c r="K36" s="7" t="s">
        <v>370</v>
      </c>
      <c r="L36" s="7">
        <v>1</v>
      </c>
      <c r="M36" s="7">
        <v>4</v>
      </c>
      <c r="N36" s="7" t="s">
        <v>271</v>
      </c>
      <c r="O36" s="7" t="s">
        <v>371</v>
      </c>
      <c r="P36" s="7" t="s">
        <v>372</v>
      </c>
      <c r="Q36" s="7"/>
      <c r="R36" s="11" t="s">
        <v>373</v>
      </c>
      <c r="S36" s="12" t="s">
        <v>373</v>
      </c>
      <c r="T36" s="7" t="s">
        <v>374</v>
      </c>
      <c r="U36" s="11" t="s">
        <v>19</v>
      </c>
      <c r="V36" s="11" t="s">
        <v>19</v>
      </c>
      <c r="W36" s="12" t="s">
        <v>19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19</v>
      </c>
      <c r="AD36" t="s">
        <v>6</v>
      </c>
      <c r="AE36" t="s">
        <v>375</v>
      </c>
      <c r="AF36" t="s">
        <v>84</v>
      </c>
      <c r="AG36" t="s">
        <v>73</v>
      </c>
      <c r="AH36" t="s">
        <v>19</v>
      </c>
    </row>
    <row r="37" ht="14.25" customHeight="1" spans="1:34">
      <c r="A37" s="6" t="s">
        <v>376</v>
      </c>
      <c r="B37" s="6" t="s">
        <v>377</v>
      </c>
      <c r="C37" s="6" t="s">
        <v>72</v>
      </c>
      <c r="D37" s="6" t="s">
        <v>73</v>
      </c>
      <c r="E37" s="6" t="s">
        <v>74</v>
      </c>
      <c r="F37" s="6" t="s">
        <v>73</v>
      </c>
      <c r="G37" s="6" t="s">
        <v>126</v>
      </c>
      <c r="H37" s="7" t="s">
        <v>127</v>
      </c>
      <c r="I37" s="7" t="s">
        <v>77</v>
      </c>
      <c r="J37" s="7" t="s">
        <v>2</v>
      </c>
      <c r="K37" s="7" t="s">
        <v>378</v>
      </c>
      <c r="L37" s="7">
        <v>1</v>
      </c>
      <c r="M37" s="7">
        <v>2</v>
      </c>
      <c r="N37" s="7" t="s">
        <v>171</v>
      </c>
      <c r="O37" s="7" t="s">
        <v>172</v>
      </c>
      <c r="P37" s="7" t="s">
        <v>138</v>
      </c>
      <c r="Q37" s="7"/>
      <c r="R37" s="11" t="s">
        <v>156</v>
      </c>
      <c r="S37" s="12" t="s">
        <v>19</v>
      </c>
      <c r="T37" s="7"/>
      <c r="U37" s="11" t="s">
        <v>19</v>
      </c>
      <c r="V37" s="11" t="s">
        <v>156</v>
      </c>
      <c r="W37" s="12" t="s">
        <v>157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158</v>
      </c>
      <c r="AD37" t="s">
        <v>6</v>
      </c>
      <c r="AE37" t="s">
        <v>132</v>
      </c>
      <c r="AF37" t="s">
        <v>84</v>
      </c>
      <c r="AG37" t="s">
        <v>73</v>
      </c>
      <c r="AH37" t="s">
        <v>19</v>
      </c>
    </row>
    <row r="38" ht="14.25" customHeight="1" spans="1:34">
      <c r="A38" s="6" t="s">
        <v>379</v>
      </c>
      <c r="B38" s="6" t="s">
        <v>380</v>
      </c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381</v>
      </c>
      <c r="H38" s="7" t="s">
        <v>382</v>
      </c>
      <c r="I38" s="7" t="s">
        <v>77</v>
      </c>
      <c r="J38" s="7" t="s">
        <v>2</v>
      </c>
      <c r="K38" s="7" t="s">
        <v>383</v>
      </c>
      <c r="L38" s="7">
        <v>2</v>
      </c>
      <c r="M38" s="7">
        <v>1</v>
      </c>
      <c r="N38" s="7" t="s">
        <v>172</v>
      </c>
      <c r="O38" s="7" t="s">
        <v>271</v>
      </c>
      <c r="P38" s="7" t="s">
        <v>138</v>
      </c>
      <c r="Q38" s="7"/>
      <c r="R38" s="11" t="s">
        <v>384</v>
      </c>
      <c r="S38" s="12" t="s">
        <v>19</v>
      </c>
      <c r="T38" s="7"/>
      <c r="U38" s="11" t="s">
        <v>19</v>
      </c>
      <c r="V38" s="11" t="s">
        <v>384</v>
      </c>
      <c r="W38" s="12" t="s">
        <v>385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386</v>
      </c>
      <c r="AD38" t="s">
        <v>6</v>
      </c>
      <c r="AE38" t="s">
        <v>387</v>
      </c>
      <c r="AF38" t="s">
        <v>84</v>
      </c>
      <c r="AG38" t="s">
        <v>73</v>
      </c>
      <c r="AH38" t="s">
        <v>19</v>
      </c>
    </row>
    <row r="39" customHeight="1" spans="1:32">
      <c r="A39" s="10" t="s">
        <v>388</v>
      </c>
      <c r="B39" s="10"/>
      <c r="C39" s="10" t="s">
        <v>389</v>
      </c>
      <c r="D39" s="10"/>
      <c r="E39" s="10"/>
      <c r="F39" s="10"/>
      <c r="G39" s="10" t="s">
        <v>389</v>
      </c>
      <c r="H39" s="10" t="s">
        <v>389</v>
      </c>
      <c r="I39" s="10" t="s">
        <v>389</v>
      </c>
      <c r="J39" s="10" t="s">
        <v>389</v>
      </c>
      <c r="K39" s="10" t="s">
        <v>389</v>
      </c>
      <c r="L39" s="10" t="s">
        <v>389</v>
      </c>
      <c r="M39" s="10" t="s">
        <v>389</v>
      </c>
      <c r="N39" s="10" t="s">
        <v>389</v>
      </c>
      <c r="O39" s="10" t="s">
        <v>389</v>
      </c>
      <c r="P39" s="10" t="s">
        <v>389</v>
      </c>
      <c r="Q39" s="10"/>
      <c r="R39" s="13" t="s">
        <v>20</v>
      </c>
      <c r="S39" s="13" t="s">
        <v>21</v>
      </c>
      <c r="T39" s="10" t="s">
        <v>389</v>
      </c>
      <c r="U39" s="13"/>
      <c r="V39" s="13" t="s">
        <v>390</v>
      </c>
      <c r="W39" s="13" t="s">
        <v>22</v>
      </c>
      <c r="X39" s="13"/>
      <c r="Y39" s="13"/>
      <c r="Z39" s="13"/>
      <c r="AA39" s="10"/>
      <c r="AB39" s="13"/>
      <c r="AC39" s="10"/>
      <c r="AD39" s="10" t="s">
        <v>389</v>
      </c>
      <c r="AE39" s="10"/>
      <c r="AF3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391</v>
      </c>
      <c r="B1" s="4" t="s">
        <v>392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393</v>
      </c>
      <c r="H1" s="4" t="s">
        <v>394</v>
      </c>
      <c r="I1" s="4" t="s">
        <v>13</v>
      </c>
      <c r="J1" s="4" t="s">
        <v>17</v>
      </c>
      <c r="K1" s="4" t="s">
        <v>18</v>
      </c>
      <c r="L1" s="4" t="s">
        <v>395</v>
      </c>
      <c r="M1" s="4" t="s">
        <v>396</v>
      </c>
      <c r="N1" s="4" t="s">
        <v>397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398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6"/>
  <sheetViews>
    <sheetView tabSelected="1" topLeftCell="A4" workbookViewId="0">
      <selection activeCell="A44" sqref="A44:C4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399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customHeight="1" spans="1:9">
      <c r="A3" s="6" t="s">
        <v>85</v>
      </c>
      <c r="B3" s="7" t="s">
        <v>91</v>
      </c>
      <c r="C3" s="7" t="s">
        <v>79</v>
      </c>
      <c r="D3" s="3">
        <v>1486</v>
      </c>
      <c r="E3" t="str">
        <f>VLOOKUP(A3,HOP!A:L,12,0)</f>
        <v>1486.00</v>
      </c>
      <c r="F3" t="str">
        <f>VLOOKUP(A3,HOP!A:C,3,0)</f>
        <v>2938241</v>
      </c>
      <c r="G3">
        <f t="shared" ref="G3:G38" si="0">D3-E3</f>
        <v>0</v>
      </c>
      <c r="H3" t="str">
        <f t="shared" ref="H3:H38" si="1">$H$1&amp;F3</f>
        <v>，2938241</v>
      </c>
      <c r="I3" t="str">
        <f>VLOOKUP(A3,HOP!A:U,21,0)</f>
        <v>直采</v>
      </c>
    </row>
    <row r="4" ht="14.25" customHeight="1" spans="1:9">
      <c r="A4" s="6" t="s">
        <v>96</v>
      </c>
      <c r="B4" s="7" t="s">
        <v>100</v>
      </c>
      <c r="C4" s="7" t="s">
        <v>79</v>
      </c>
      <c r="D4" s="3">
        <v>3110</v>
      </c>
      <c r="E4" t="str">
        <f>VLOOKUP(A4,HOP!A:L,12,0)</f>
        <v>3110.00</v>
      </c>
      <c r="F4" t="str">
        <f>VLOOKUP(A4,HOP!A:C,3,0)</f>
        <v>2980762</v>
      </c>
      <c r="G4">
        <f t="shared" si="0"/>
        <v>0</v>
      </c>
      <c r="H4" t="str">
        <f t="shared" si="1"/>
        <v>，2980762</v>
      </c>
      <c r="I4" t="str">
        <f>VLOOKUP(A4,HOP!A:U,21,0)</f>
        <v>直采</v>
      </c>
    </row>
    <row r="5" ht="14.25" customHeight="1" spans="1:9">
      <c r="A5" s="6" t="s">
        <v>104</v>
      </c>
      <c r="B5" s="7" t="s">
        <v>91</v>
      </c>
      <c r="C5" s="7" t="s">
        <v>79</v>
      </c>
      <c r="D5" s="3">
        <v>1502</v>
      </c>
      <c r="E5" t="str">
        <f>VLOOKUP(A5,HOP!A:L,12,0)</f>
        <v>1502.00</v>
      </c>
      <c r="F5" t="str">
        <f>VLOOKUP(A5,HOP!A:C,3,0)</f>
        <v>2986313</v>
      </c>
      <c r="G5">
        <f t="shared" si="0"/>
        <v>0</v>
      </c>
      <c r="H5" t="str">
        <f t="shared" si="1"/>
        <v>，2986313</v>
      </c>
      <c r="I5" t="str">
        <f>VLOOKUP(A5,HOP!A:U,21,0)</f>
        <v>直采</v>
      </c>
    </row>
    <row r="6" ht="14.25" customHeight="1" spans="1:9">
      <c r="A6" s="6" t="s">
        <v>114</v>
      </c>
      <c r="B6" s="7" t="s">
        <v>91</v>
      </c>
      <c r="C6" s="7" t="s">
        <v>79</v>
      </c>
      <c r="D6" s="3">
        <v>2002</v>
      </c>
      <c r="E6" t="str">
        <f>VLOOKUP(A6,HOP!A:L,12,0)</f>
        <v>2002.00</v>
      </c>
      <c r="F6" t="str">
        <f>VLOOKUP(A6,HOP!A:C,3,0)</f>
        <v>2998655</v>
      </c>
      <c r="G6">
        <f t="shared" si="0"/>
        <v>0</v>
      </c>
      <c r="H6" t="str">
        <f t="shared" si="1"/>
        <v>，2998655</v>
      </c>
      <c r="I6" t="str">
        <f>VLOOKUP(A6,HOP!A:U,21,0)</f>
        <v>直采</v>
      </c>
    </row>
    <row r="7" ht="14.25" customHeight="1" spans="1:9">
      <c r="A7" s="6" t="s">
        <v>124</v>
      </c>
      <c r="B7" s="7" t="s">
        <v>100</v>
      </c>
      <c r="C7" s="7" t="s">
        <v>79</v>
      </c>
      <c r="D7" s="3">
        <v>537</v>
      </c>
      <c r="E7" t="str">
        <f>VLOOKUP(A7,HOP!A:L,12,0)</f>
        <v>537.00</v>
      </c>
      <c r="F7" t="str">
        <f>VLOOKUP(A7,HOP!A:C,3,0)</f>
        <v>3002884</v>
      </c>
      <c r="G7">
        <f t="shared" si="0"/>
        <v>0</v>
      </c>
      <c r="H7" t="str">
        <f t="shared" si="1"/>
        <v>，3002884</v>
      </c>
      <c r="I7" t="str">
        <f>VLOOKUP(A7,HOP!A:U,21,0)</f>
        <v>直采</v>
      </c>
    </row>
    <row r="8" ht="14.25" hidden="1" customHeight="1" spans="1:9">
      <c r="A8" s="6" t="s">
        <v>133</v>
      </c>
      <c r="B8" s="7" t="s">
        <v>138</v>
      </c>
      <c r="C8" s="7" t="s">
        <v>139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t="14.25" customHeight="1" spans="1:9">
      <c r="A9" s="6" t="s">
        <v>143</v>
      </c>
      <c r="B9" s="7" t="s">
        <v>91</v>
      </c>
      <c r="C9" s="7" t="s">
        <v>80</v>
      </c>
      <c r="D9" s="3">
        <v>2567</v>
      </c>
      <c r="E9" t="str">
        <f>VLOOKUP(A9,HOP!A:L,12,0)</f>
        <v>2567.01</v>
      </c>
      <c r="F9" t="str">
        <f>VLOOKUP(A9,HOP!A:C,3,0)</f>
        <v>3001013</v>
      </c>
      <c r="G9">
        <f t="shared" si="0"/>
        <v>-0.0100000000002183</v>
      </c>
      <c r="H9" t="str">
        <f t="shared" si="1"/>
        <v>，3001013</v>
      </c>
      <c r="I9" t="str">
        <f>VLOOKUP(A9,HOP!A:U,21,0)</f>
        <v>直连</v>
      </c>
    </row>
    <row r="10" ht="14.25" customHeight="1" spans="1:9">
      <c r="A10" s="6" t="s">
        <v>153</v>
      </c>
      <c r="B10" s="7" t="s">
        <v>100</v>
      </c>
      <c r="C10" s="7" t="s">
        <v>80</v>
      </c>
      <c r="D10" s="3">
        <v>988</v>
      </c>
      <c r="E10" t="str">
        <f>VLOOKUP(A10,HOP!A:L,12,0)</f>
        <v>988.00</v>
      </c>
      <c r="F10" t="str">
        <f>VLOOKUP(A10,HOP!A:C,3,0)</f>
        <v>3000426</v>
      </c>
      <c r="G10">
        <f t="shared" si="0"/>
        <v>0</v>
      </c>
      <c r="H10" t="str">
        <f t="shared" si="1"/>
        <v>，3000426</v>
      </c>
      <c r="I10" t="str">
        <f>VLOOKUP(A10,HOP!A:U,21,0)</f>
        <v>直采</v>
      </c>
    </row>
    <row r="11" ht="14.25" customHeight="1" spans="1:9">
      <c r="A11" s="6" t="s">
        <v>159</v>
      </c>
      <c r="B11" s="7" t="s">
        <v>79</v>
      </c>
      <c r="C11" s="7" t="s">
        <v>80</v>
      </c>
      <c r="D11" s="3">
        <v>380</v>
      </c>
      <c r="E11" t="str">
        <f>VLOOKUP(A11,HOP!A:L,12,0)</f>
        <v>380.00</v>
      </c>
      <c r="F11" t="str">
        <f>VLOOKUP(A11,HOP!A:C,3,0)</f>
        <v>3009856</v>
      </c>
      <c r="G11">
        <f t="shared" si="0"/>
        <v>0</v>
      </c>
      <c r="H11" t="str">
        <f t="shared" si="1"/>
        <v>，3009856</v>
      </c>
      <c r="I11" t="str">
        <f>VLOOKUP(A11,HOP!A:U,21,0)</f>
        <v>直连</v>
      </c>
    </row>
    <row r="12" ht="14.25" hidden="1" customHeight="1" spans="1:9">
      <c r="A12" s="6" t="s">
        <v>168</v>
      </c>
      <c r="B12" s="7" t="s">
        <v>171</v>
      </c>
      <c r="C12" s="7" t="s">
        <v>172</v>
      </c>
      <c r="D12" s="3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t="14.25" customHeight="1" spans="1:9">
      <c r="A13" s="6" t="s">
        <v>175</v>
      </c>
      <c r="B13" s="7" t="s">
        <v>100</v>
      </c>
      <c r="C13" s="7" t="s">
        <v>171</v>
      </c>
      <c r="D13" s="3">
        <v>4092</v>
      </c>
      <c r="E13" t="str">
        <f>VLOOKUP(A13,HOP!A:L,12,0)</f>
        <v>4092.00</v>
      </c>
      <c r="F13" t="str">
        <f>VLOOKUP(A13,HOP!A:C,3,0)</f>
        <v>3004178</v>
      </c>
      <c r="G13">
        <f t="shared" si="0"/>
        <v>0</v>
      </c>
      <c r="H13" t="str">
        <f t="shared" si="1"/>
        <v>，3004178</v>
      </c>
      <c r="I13" t="str">
        <f>VLOOKUP(A13,HOP!A:U,21,0)</f>
        <v>直采</v>
      </c>
    </row>
    <row r="14" ht="14.25" customHeight="1" spans="1:9">
      <c r="A14" s="6" t="s">
        <v>184</v>
      </c>
      <c r="B14" s="7" t="s">
        <v>91</v>
      </c>
      <c r="C14" s="7" t="s">
        <v>171</v>
      </c>
      <c r="D14" s="3">
        <v>2260</v>
      </c>
      <c r="E14" t="str">
        <f>VLOOKUP(A14,HOP!A:L,12,0)</f>
        <v>2260.00</v>
      </c>
      <c r="F14" t="str">
        <f>VLOOKUP(A14,HOP!A:C,3,0)</f>
        <v>3003240</v>
      </c>
      <c r="G14">
        <f t="shared" si="0"/>
        <v>0</v>
      </c>
      <c r="H14" t="str">
        <f t="shared" si="1"/>
        <v>，3003240</v>
      </c>
      <c r="I14" t="str">
        <f>VLOOKUP(A14,HOP!A:U,21,0)</f>
        <v>直采</v>
      </c>
    </row>
    <row r="15" ht="14.25" customHeight="1" spans="1:9">
      <c r="A15" s="6" t="s">
        <v>193</v>
      </c>
      <c r="B15" s="7" t="s">
        <v>80</v>
      </c>
      <c r="C15" s="7" t="s">
        <v>171</v>
      </c>
      <c r="D15" s="3">
        <v>440</v>
      </c>
      <c r="E15" t="str">
        <f>VLOOKUP(A15,HOP!A:L,12,0)</f>
        <v>440.00</v>
      </c>
      <c r="F15" t="str">
        <f>VLOOKUP(A15,HOP!A:C,3,0)</f>
        <v>3010975</v>
      </c>
      <c r="G15">
        <f t="shared" si="0"/>
        <v>0</v>
      </c>
      <c r="H15" t="str">
        <f t="shared" si="1"/>
        <v>，3010975</v>
      </c>
      <c r="I15" t="str">
        <f>VLOOKUP(A15,HOP!A:U,21,0)</f>
        <v>直采</v>
      </c>
    </row>
    <row r="16" ht="14.25" customHeight="1" spans="1:9">
      <c r="A16" s="6" t="s">
        <v>202</v>
      </c>
      <c r="B16" s="7" t="s">
        <v>80</v>
      </c>
      <c r="C16" s="7" t="s">
        <v>171</v>
      </c>
      <c r="D16" s="3">
        <v>364</v>
      </c>
      <c r="E16" t="str">
        <f>VLOOKUP(A16,HOP!A:L,12,0)</f>
        <v>364.00</v>
      </c>
      <c r="F16" t="str">
        <f>VLOOKUP(A16,HOP!A:C,3,0)</f>
        <v>3012142</v>
      </c>
      <c r="G16">
        <f t="shared" si="0"/>
        <v>0</v>
      </c>
      <c r="H16" t="str">
        <f t="shared" si="1"/>
        <v>，3012142</v>
      </c>
      <c r="I16" t="str">
        <f>VLOOKUP(A16,HOP!A:U,21,0)</f>
        <v>直连</v>
      </c>
    </row>
    <row r="17" ht="14.25" hidden="1" customHeight="1" spans="1:9">
      <c r="A17" s="6" t="s">
        <v>211</v>
      </c>
      <c r="B17" s="7" t="s">
        <v>216</v>
      </c>
      <c r="C17" s="7" t="s">
        <v>217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t="14.25" customHeight="1" spans="1:9">
      <c r="A18" s="6" t="s">
        <v>221</v>
      </c>
      <c r="B18" s="7" t="s">
        <v>80</v>
      </c>
      <c r="C18" s="7" t="s">
        <v>226</v>
      </c>
      <c r="D18" s="3">
        <v>2860</v>
      </c>
      <c r="E18" t="str">
        <f>VLOOKUP(A18,HOP!A:L,12,0)</f>
        <v>2860.00</v>
      </c>
      <c r="F18" t="str">
        <f>VLOOKUP(A18,HOP!A:C,3,0)</f>
        <v>3008303</v>
      </c>
      <c r="G18">
        <f t="shared" si="0"/>
        <v>0</v>
      </c>
      <c r="H18" t="str">
        <f t="shared" si="1"/>
        <v>，3008303</v>
      </c>
      <c r="I18" t="str">
        <f>VLOOKUP(A18,HOP!A:U,21,0)</f>
        <v>直采</v>
      </c>
    </row>
    <row r="19" ht="14.25" customHeight="1" spans="1:9">
      <c r="A19" s="6" t="s">
        <v>231</v>
      </c>
      <c r="B19" s="7" t="s">
        <v>80</v>
      </c>
      <c r="C19" s="7" t="s">
        <v>226</v>
      </c>
      <c r="D19" s="3">
        <v>1226</v>
      </c>
      <c r="E19" t="str">
        <f>VLOOKUP(A19,HOP!A:L,12,0)</f>
        <v>1226.00</v>
      </c>
      <c r="F19" t="str">
        <f>VLOOKUP(A19,HOP!A:C,3,0)</f>
        <v>3010532</v>
      </c>
      <c r="G19">
        <f t="shared" si="0"/>
        <v>0</v>
      </c>
      <c r="H19" t="str">
        <f t="shared" si="1"/>
        <v>，3010532</v>
      </c>
      <c r="I19" t="str">
        <f>VLOOKUP(A19,HOP!A:U,21,0)</f>
        <v>直采</v>
      </c>
    </row>
    <row r="20" ht="14.25" hidden="1" customHeight="1" spans="1:9">
      <c r="A20" s="6" t="s">
        <v>240</v>
      </c>
      <c r="B20" s="7" t="s">
        <v>172</v>
      </c>
      <c r="C20" s="7" t="s">
        <v>139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t="14.25" customHeight="1" spans="1:9">
      <c r="A21" s="6" t="s">
        <v>248</v>
      </c>
      <c r="B21" s="7" t="s">
        <v>100</v>
      </c>
      <c r="C21" s="7" t="s">
        <v>226</v>
      </c>
      <c r="D21" s="3">
        <v>4617</v>
      </c>
      <c r="E21" t="str">
        <f>VLOOKUP(A21,HOP!A:L,12,0)</f>
        <v>4617.00</v>
      </c>
      <c r="F21" t="str">
        <f>VLOOKUP(A21,HOP!A:C,3,0)</f>
        <v>3004900</v>
      </c>
      <c r="G21">
        <f t="shared" si="0"/>
        <v>0</v>
      </c>
      <c r="H21" t="str">
        <f t="shared" si="1"/>
        <v>，3004900</v>
      </c>
      <c r="I21" t="str">
        <f>VLOOKUP(A21,HOP!A:U,21,0)</f>
        <v>直连</v>
      </c>
    </row>
    <row r="22" ht="14.25" customHeight="1" spans="1:9">
      <c r="A22" s="6" t="s">
        <v>257</v>
      </c>
      <c r="B22" s="7" t="s">
        <v>171</v>
      </c>
      <c r="C22" s="7" t="s">
        <v>226</v>
      </c>
      <c r="D22" s="3">
        <v>957</v>
      </c>
      <c r="E22" t="str">
        <f>VLOOKUP(A22,HOP!A:L,12,0)</f>
        <v>957.00</v>
      </c>
      <c r="F22" t="str">
        <f>VLOOKUP(A22,HOP!A:C,3,0)</f>
        <v>3013217</v>
      </c>
      <c r="G22">
        <f t="shared" si="0"/>
        <v>0</v>
      </c>
      <c r="H22" t="str">
        <f t="shared" si="1"/>
        <v>，3013217</v>
      </c>
      <c r="I22" t="str">
        <f>VLOOKUP(A22,HOP!A:U,21,0)</f>
        <v>直连</v>
      </c>
    </row>
    <row r="23" ht="14.25" hidden="1" customHeight="1" spans="1:9">
      <c r="A23" s="6" t="s">
        <v>266</v>
      </c>
      <c r="B23" s="7" t="s">
        <v>172</v>
      </c>
      <c r="C23" s="7" t="s">
        <v>271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t="14.25" customHeight="1" spans="1:9">
      <c r="A24" s="6" t="s">
        <v>275</v>
      </c>
      <c r="B24" s="7" t="s">
        <v>79</v>
      </c>
      <c r="C24" s="7" t="s">
        <v>172</v>
      </c>
      <c r="D24" s="3">
        <v>2833</v>
      </c>
      <c r="E24" t="str">
        <f>VLOOKUP(A24,HOP!A:L,12,0)</f>
        <v>2833.00</v>
      </c>
      <c r="F24" t="str">
        <f>VLOOKUP(A24,HOP!A:C,3,0)</f>
        <v>2988859</v>
      </c>
      <c r="G24">
        <f t="shared" si="0"/>
        <v>0</v>
      </c>
      <c r="H24" t="str">
        <f t="shared" si="1"/>
        <v>，2988859</v>
      </c>
      <c r="I24" t="str">
        <f>VLOOKUP(A24,HOP!A:U,21,0)</f>
        <v>直连</v>
      </c>
    </row>
    <row r="25" ht="14.25" customHeight="1" spans="1:9">
      <c r="A25" s="6" t="s">
        <v>282</v>
      </c>
      <c r="B25" s="7" t="s">
        <v>171</v>
      </c>
      <c r="C25" s="7" t="s">
        <v>172</v>
      </c>
      <c r="D25" s="3">
        <v>564</v>
      </c>
      <c r="E25" t="str">
        <f>VLOOKUP(A25,HOP!A:L,12,0)</f>
        <v>564.00</v>
      </c>
      <c r="F25" t="str">
        <f>VLOOKUP(A25,HOP!A:C,3,0)</f>
        <v>2918000</v>
      </c>
      <c r="G25">
        <f t="shared" si="0"/>
        <v>0</v>
      </c>
      <c r="H25" t="str">
        <f t="shared" si="1"/>
        <v>，2918000</v>
      </c>
      <c r="I25" t="str">
        <f>VLOOKUP(A25,HOP!A:U,21,0)</f>
        <v>直采</v>
      </c>
    </row>
    <row r="26" ht="14.25" customHeight="1" spans="1:9">
      <c r="A26" s="6" t="s">
        <v>292</v>
      </c>
      <c r="B26" s="7" t="s">
        <v>80</v>
      </c>
      <c r="C26" s="7" t="s">
        <v>172</v>
      </c>
      <c r="D26" s="3">
        <v>3522</v>
      </c>
      <c r="E26" t="str">
        <f>VLOOKUP(A26,HOP!A:L,12,0)</f>
        <v>3522.00</v>
      </c>
      <c r="F26" t="str">
        <f>VLOOKUP(A26,HOP!A:C,3,0)</f>
        <v>2966139</v>
      </c>
      <c r="G26">
        <f t="shared" si="0"/>
        <v>0</v>
      </c>
      <c r="H26" t="str">
        <f t="shared" si="1"/>
        <v>，2966139</v>
      </c>
      <c r="I26" t="str">
        <f>VLOOKUP(A26,HOP!A:U,21,0)</f>
        <v>直采</v>
      </c>
    </row>
    <row r="27" ht="14.25" customHeight="1" spans="1:9">
      <c r="A27" s="6" t="s">
        <v>300</v>
      </c>
      <c r="B27" s="7" t="s">
        <v>80</v>
      </c>
      <c r="C27" s="7" t="s">
        <v>172</v>
      </c>
      <c r="D27" s="3">
        <v>3522</v>
      </c>
      <c r="E27" t="str">
        <f>VLOOKUP(A27,HOP!A:L,12,0)</f>
        <v>3522.00</v>
      </c>
      <c r="F27" t="str">
        <f>VLOOKUP(A27,HOP!A:C,3,0)</f>
        <v>2966114</v>
      </c>
      <c r="G27">
        <f t="shared" si="0"/>
        <v>0</v>
      </c>
      <c r="H27" t="str">
        <f t="shared" si="1"/>
        <v>，2966114</v>
      </c>
      <c r="I27" t="str">
        <f>VLOOKUP(A27,HOP!A:U,21,0)</f>
        <v>直采</v>
      </c>
    </row>
    <row r="28" ht="14.25" customHeight="1" spans="1:9">
      <c r="A28" s="6" t="s">
        <v>304</v>
      </c>
      <c r="B28" s="7" t="s">
        <v>226</v>
      </c>
      <c r="C28" s="7" t="s">
        <v>172</v>
      </c>
      <c r="D28" s="3">
        <v>1071</v>
      </c>
      <c r="E28" t="str">
        <f>VLOOKUP(A28,HOP!A:L,12,0)</f>
        <v>1071.00</v>
      </c>
      <c r="F28" t="str">
        <f>VLOOKUP(A28,HOP!A:C,3,0)</f>
        <v>2985217</v>
      </c>
      <c r="G28">
        <f t="shared" si="0"/>
        <v>0</v>
      </c>
      <c r="H28" t="str">
        <f t="shared" si="1"/>
        <v>，2985217</v>
      </c>
      <c r="I28" t="str">
        <f>VLOOKUP(A28,HOP!A:U,21,0)</f>
        <v>直采</v>
      </c>
    </row>
    <row r="29" ht="14.25" customHeight="1" spans="1:9">
      <c r="A29" s="6" t="s">
        <v>312</v>
      </c>
      <c r="B29" s="7" t="s">
        <v>80</v>
      </c>
      <c r="C29" s="7" t="s">
        <v>172</v>
      </c>
      <c r="D29" s="3">
        <v>4575</v>
      </c>
      <c r="E29" t="str">
        <f>VLOOKUP(A29,HOP!A:L,12,0)</f>
        <v>4575.00</v>
      </c>
      <c r="F29" t="str">
        <f>VLOOKUP(A29,HOP!A:C,3,0)</f>
        <v>3003542</v>
      </c>
      <c r="G29">
        <f t="shared" si="0"/>
        <v>0</v>
      </c>
      <c r="H29" t="str">
        <f t="shared" si="1"/>
        <v>，3003542</v>
      </c>
      <c r="I29" t="str">
        <f>VLOOKUP(A29,HOP!A:U,21,0)</f>
        <v>直连</v>
      </c>
    </row>
    <row r="30" ht="14.25" customHeight="1" spans="1:9">
      <c r="A30" s="6" t="s">
        <v>321</v>
      </c>
      <c r="B30" s="7" t="s">
        <v>226</v>
      </c>
      <c r="C30" s="7" t="s">
        <v>172</v>
      </c>
      <c r="D30" s="3">
        <v>681</v>
      </c>
      <c r="E30" t="str">
        <f>VLOOKUP(A30,HOP!A:L,12,0)</f>
        <v>681.00</v>
      </c>
      <c r="F30" t="str">
        <f>VLOOKUP(A30,HOP!A:C,3,0)</f>
        <v>3018255</v>
      </c>
      <c r="G30">
        <f t="shared" si="0"/>
        <v>0</v>
      </c>
      <c r="H30" t="str">
        <f t="shared" si="1"/>
        <v>，3018255</v>
      </c>
      <c r="I30" t="str">
        <f>VLOOKUP(A30,HOP!A:U,21,0)</f>
        <v>直连</v>
      </c>
    </row>
    <row r="31" ht="14.25" hidden="1" customHeight="1" spans="1:9">
      <c r="A31" s="6" t="s">
        <v>328</v>
      </c>
      <c r="B31" s="7" t="s">
        <v>333</v>
      </c>
      <c r="C31" s="7" t="s">
        <v>334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t="14.25" customHeight="1" spans="1:9">
      <c r="A32" s="6" t="s">
        <v>338</v>
      </c>
      <c r="B32" s="7" t="s">
        <v>226</v>
      </c>
      <c r="C32" s="7" t="s">
        <v>271</v>
      </c>
      <c r="D32" s="3">
        <v>1054</v>
      </c>
      <c r="E32" t="str">
        <f>VLOOKUP(A32,HOP!A:L,12,0)</f>
        <v>1054.00</v>
      </c>
      <c r="F32" t="str">
        <f>VLOOKUP(A32,HOP!A:C,3,0)</f>
        <v>2995260</v>
      </c>
      <c r="G32">
        <f t="shared" si="0"/>
        <v>0</v>
      </c>
      <c r="H32" t="str">
        <f t="shared" si="1"/>
        <v>，2995260</v>
      </c>
      <c r="I32" t="str">
        <f>VLOOKUP(A32,HOP!A:U,21,0)</f>
        <v>直连</v>
      </c>
    </row>
    <row r="33" ht="14.25" customHeight="1" spans="1:9">
      <c r="A33" s="6" t="s">
        <v>348</v>
      </c>
      <c r="B33" s="7" t="s">
        <v>172</v>
      </c>
      <c r="C33" s="7" t="s">
        <v>271</v>
      </c>
      <c r="D33" s="3">
        <v>675</v>
      </c>
      <c r="E33" t="str">
        <f>VLOOKUP(A33,HOP!A:L,12,0)</f>
        <v>675.00</v>
      </c>
      <c r="F33" t="str">
        <f>VLOOKUP(A33,HOP!A:C,3,0)</f>
        <v>3019494</v>
      </c>
      <c r="G33">
        <f t="shared" si="0"/>
        <v>0</v>
      </c>
      <c r="H33" t="str">
        <f t="shared" si="1"/>
        <v>，3019494</v>
      </c>
      <c r="I33" t="str">
        <f>VLOOKUP(A33,HOP!A:U,21,0)</f>
        <v>直采</v>
      </c>
    </row>
    <row r="34" ht="14.25" customHeight="1" spans="1:9">
      <c r="A34" s="6" t="s">
        <v>357</v>
      </c>
      <c r="B34" s="7" t="s">
        <v>172</v>
      </c>
      <c r="C34" s="7" t="s">
        <v>271</v>
      </c>
      <c r="D34" s="3">
        <v>2732</v>
      </c>
      <c r="E34" t="str">
        <f>VLOOKUP(A34,HOP!A:L,12,0)</f>
        <v>2732.00</v>
      </c>
      <c r="F34" t="str">
        <f>VLOOKUP(A34,HOP!A:C,3,0)</f>
        <v>3017570</v>
      </c>
      <c r="G34">
        <f t="shared" si="0"/>
        <v>0</v>
      </c>
      <c r="H34" t="str">
        <f t="shared" si="1"/>
        <v>，3017570</v>
      </c>
      <c r="I34" t="str">
        <f>VLOOKUP(A34,HOP!A:U,21,0)</f>
        <v>直采</v>
      </c>
    </row>
    <row r="35" ht="14.25" hidden="1" customHeight="1" spans="1:9">
      <c r="A35" s="6" t="s">
        <v>362</v>
      </c>
      <c r="B35" s="7" t="s">
        <v>365</v>
      </c>
      <c r="C35" s="7" t="s">
        <v>216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t="14.25" hidden="1" customHeight="1" spans="1:9">
      <c r="A36" s="6" t="s">
        <v>369</v>
      </c>
      <c r="B36" s="7" t="s">
        <v>371</v>
      </c>
      <c r="C36" s="7" t="s">
        <v>372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t="14.25" customHeight="1" spans="1:9">
      <c r="A37" s="6" t="s">
        <v>376</v>
      </c>
      <c r="B37" s="7" t="s">
        <v>172</v>
      </c>
      <c r="C37" s="7" t="s">
        <v>138</v>
      </c>
      <c r="D37" s="3">
        <v>988</v>
      </c>
      <c r="E37" t="str">
        <f>VLOOKUP(A37,HOP!A:L,12,0)</f>
        <v>988.00</v>
      </c>
      <c r="F37" t="str">
        <f>VLOOKUP(A37,HOP!A:C,3,0)</f>
        <v>3013514</v>
      </c>
      <c r="G37">
        <f t="shared" si="0"/>
        <v>0</v>
      </c>
      <c r="H37" t="str">
        <f t="shared" si="1"/>
        <v>，3013514</v>
      </c>
      <c r="I37" t="str">
        <f>VLOOKUP(A37,HOP!A:U,21,0)</f>
        <v>直采</v>
      </c>
    </row>
    <row r="38" ht="14.25" customHeight="1" spans="1:9">
      <c r="A38" s="6" t="s">
        <v>379</v>
      </c>
      <c r="B38" s="7" t="s">
        <v>271</v>
      </c>
      <c r="C38" s="7" t="s">
        <v>138</v>
      </c>
      <c r="D38" s="3">
        <v>2502</v>
      </c>
      <c r="E38" t="str">
        <f>VLOOKUP(A38,HOP!A:L,12,0)</f>
        <v>2502.00</v>
      </c>
      <c r="F38" t="str">
        <f>VLOOKUP(A38,HOP!A:C,3,0)</f>
        <v>3021218</v>
      </c>
      <c r="G38">
        <f t="shared" si="0"/>
        <v>0</v>
      </c>
      <c r="H38" t="str">
        <f t="shared" si="1"/>
        <v>，3021218</v>
      </c>
      <c r="I38" t="str">
        <f>VLOOKUP(A38,HOP!A:U,21,0)</f>
        <v>直采</v>
      </c>
    </row>
    <row r="40" spans="4:4">
      <c r="D40" s="3">
        <f>SUM(D2:D39)</f>
        <v>54107</v>
      </c>
    </row>
    <row r="41" ht="14.25" spans="4:4">
      <c r="D41" s="8" t="s">
        <v>23</v>
      </c>
    </row>
    <row r="42" ht="14.25" spans="4:4">
      <c r="D42" s="9"/>
    </row>
    <row r="44" spans="1:3">
      <c r="A44" t="s">
        <v>400</v>
      </c>
      <c r="C44">
        <v>36079</v>
      </c>
    </row>
    <row r="45" spans="1:3">
      <c r="A45" t="s">
        <v>401</v>
      </c>
      <c r="C45">
        <v>18028</v>
      </c>
    </row>
    <row r="46" spans="1:3">
      <c r="A46" s="5" t="s">
        <v>402</v>
      </c>
      <c r="C46">
        <f>SUBTOTAL(9,C44:C45)</f>
        <v>54107</v>
      </c>
    </row>
  </sheetData>
  <autoFilter ref="A1:I38">
    <filterColumn colId="3">
      <filters>
        <filter val="1,054.00"/>
        <filter val="1,071.00"/>
        <filter val="1,226.00"/>
        <filter val="1,486.00"/>
        <filter val="1,502.00"/>
        <filter val="4,092.00"/>
        <filter val="4,575.00"/>
        <filter val="4,617.00"/>
        <filter val="3,110.00"/>
        <filter val="3,522.00"/>
        <filter val="364.00"/>
        <filter val="380.00"/>
        <filter val="440.00"/>
        <filter val="537.00"/>
        <filter val="564.00"/>
        <filter val="675.00"/>
        <filter val="681.00"/>
        <filter val="957.00"/>
        <filter val="988.00"/>
        <filter val="2,002.00"/>
        <filter val="2,260.00"/>
        <filter val="2,502.00"/>
        <filter val="2,567.00"/>
        <filter val="2,732.00"/>
        <filter val="2,833.00"/>
        <filter val="2,860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workbookViewId="0">
      <selection activeCell="A2" sqref="A2:A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403</v>
      </c>
      <c r="B1" s="2" t="s">
        <v>404</v>
      </c>
      <c r="C1" s="2" t="s">
        <v>405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406</v>
      </c>
      <c r="I1" s="2" t="s">
        <v>407</v>
      </c>
      <c r="J1" s="2" t="s">
        <v>408</v>
      </c>
      <c r="K1" s="2" t="s">
        <v>409</v>
      </c>
      <c r="L1" s="2" t="s">
        <v>410</v>
      </c>
      <c r="M1" s="2" t="s">
        <v>411</v>
      </c>
      <c r="N1" s="2" t="s">
        <v>412</v>
      </c>
      <c r="O1" s="2" t="s">
        <v>413</v>
      </c>
      <c r="P1" s="2" t="s">
        <v>414</v>
      </c>
      <c r="Q1" s="2" t="s">
        <v>415</v>
      </c>
      <c r="R1" s="2" t="s">
        <v>416</v>
      </c>
      <c r="S1" s="2" t="s">
        <v>417</v>
      </c>
      <c r="T1" s="2" t="s">
        <v>418</v>
      </c>
      <c r="U1" s="2" t="s">
        <v>419</v>
      </c>
      <c r="V1" s="2" t="s">
        <v>420</v>
      </c>
    </row>
    <row r="2" s="1" customFormat="1" spans="1:22">
      <c r="A2" s="1" t="s">
        <v>379</v>
      </c>
      <c r="B2" s="1" t="s">
        <v>172</v>
      </c>
      <c r="C2" s="1" t="s">
        <v>380</v>
      </c>
      <c r="D2" s="1" t="s">
        <v>421</v>
      </c>
      <c r="E2" s="1" t="s">
        <v>422</v>
      </c>
      <c r="F2" s="1" t="s">
        <v>271</v>
      </c>
      <c r="G2" s="1" t="s">
        <v>138</v>
      </c>
      <c r="H2" s="1" t="s">
        <v>423</v>
      </c>
      <c r="I2" s="1" t="s">
        <v>424</v>
      </c>
      <c r="J2" s="1" t="s">
        <v>425</v>
      </c>
      <c r="K2" s="1" t="s">
        <v>424</v>
      </c>
      <c r="L2" s="1" t="s">
        <v>424</v>
      </c>
      <c r="M2" s="1" t="s">
        <v>426</v>
      </c>
      <c r="N2" s="1" t="s">
        <v>426</v>
      </c>
      <c r="O2" s="1" t="s">
        <v>427</v>
      </c>
      <c r="P2" s="1" t="s">
        <v>428</v>
      </c>
      <c r="Q2" s="1" t="s">
        <v>429</v>
      </c>
      <c r="R2" s="1" t="s">
        <v>430</v>
      </c>
      <c r="S2" s="1" t="s">
        <v>73</v>
      </c>
      <c r="T2" s="1" t="s">
        <v>431</v>
      </c>
      <c r="U2" s="1" t="s">
        <v>432</v>
      </c>
      <c r="V2" s="1" t="s">
        <v>433</v>
      </c>
    </row>
    <row r="3" s="1" customFormat="1" spans="1:22">
      <c r="A3" s="1" t="s">
        <v>348</v>
      </c>
      <c r="B3" s="1" t="s">
        <v>172</v>
      </c>
      <c r="C3" s="1" t="s">
        <v>349</v>
      </c>
      <c r="D3" s="1" t="s">
        <v>434</v>
      </c>
      <c r="E3" s="1" t="s">
        <v>435</v>
      </c>
      <c r="F3" s="1" t="s">
        <v>172</v>
      </c>
      <c r="G3" s="1" t="s">
        <v>271</v>
      </c>
      <c r="H3" s="1" t="s">
        <v>423</v>
      </c>
      <c r="I3" s="1" t="s">
        <v>436</v>
      </c>
      <c r="J3" s="1" t="s">
        <v>425</v>
      </c>
      <c r="K3" s="1" t="s">
        <v>436</v>
      </c>
      <c r="L3" s="1" t="s">
        <v>436</v>
      </c>
      <c r="M3" s="1" t="s">
        <v>426</v>
      </c>
      <c r="N3" s="1" t="s">
        <v>426</v>
      </c>
      <c r="O3" s="1" t="s">
        <v>427</v>
      </c>
      <c r="P3" s="1" t="s">
        <v>428</v>
      </c>
      <c r="Q3" s="1" t="s">
        <v>429</v>
      </c>
      <c r="R3" s="1" t="s">
        <v>437</v>
      </c>
      <c r="S3" s="1" t="s">
        <v>73</v>
      </c>
      <c r="T3" s="1" t="s">
        <v>431</v>
      </c>
      <c r="U3" s="1" t="s">
        <v>432</v>
      </c>
      <c r="V3" s="1" t="s">
        <v>433</v>
      </c>
    </row>
    <row r="4" s="1" customFormat="1" spans="1:22">
      <c r="A4" s="1" t="s">
        <v>321</v>
      </c>
      <c r="B4" s="1" t="s">
        <v>226</v>
      </c>
      <c r="C4" s="1" t="s">
        <v>322</v>
      </c>
      <c r="D4" s="1" t="s">
        <v>324</v>
      </c>
      <c r="E4" s="1" t="s">
        <v>438</v>
      </c>
      <c r="F4" s="1" t="s">
        <v>226</v>
      </c>
      <c r="G4" s="1" t="s">
        <v>172</v>
      </c>
      <c r="H4" s="1" t="s">
        <v>423</v>
      </c>
      <c r="I4" s="1" t="s">
        <v>439</v>
      </c>
      <c r="J4" s="1" t="s">
        <v>425</v>
      </c>
      <c r="K4" s="1" t="s">
        <v>439</v>
      </c>
      <c r="L4" s="1" t="s">
        <v>439</v>
      </c>
      <c r="M4" s="1" t="s">
        <v>426</v>
      </c>
      <c r="N4" s="1" t="s">
        <v>426</v>
      </c>
      <c r="O4" s="1" t="s">
        <v>427</v>
      </c>
      <c r="P4" s="1" t="s">
        <v>428</v>
      </c>
      <c r="Q4" s="1" t="s">
        <v>429</v>
      </c>
      <c r="R4" s="1" t="s">
        <v>440</v>
      </c>
      <c r="S4" s="1" t="s">
        <v>73</v>
      </c>
      <c r="T4" s="1" t="s">
        <v>431</v>
      </c>
      <c r="U4" s="1" t="s">
        <v>441</v>
      </c>
      <c r="V4" s="1" t="s">
        <v>442</v>
      </c>
    </row>
    <row r="5" s="1" customFormat="1" spans="1:22">
      <c r="A5" s="1" t="s">
        <v>357</v>
      </c>
      <c r="B5" s="1" t="s">
        <v>226</v>
      </c>
      <c r="C5" s="1" t="s">
        <v>358</v>
      </c>
      <c r="D5" s="1" t="s">
        <v>269</v>
      </c>
      <c r="E5" s="1" t="s">
        <v>443</v>
      </c>
      <c r="F5" s="1" t="s">
        <v>172</v>
      </c>
      <c r="G5" s="1" t="s">
        <v>271</v>
      </c>
      <c r="H5" s="1" t="s">
        <v>423</v>
      </c>
      <c r="I5" s="1" t="s">
        <v>444</v>
      </c>
      <c r="J5" s="1" t="s">
        <v>425</v>
      </c>
      <c r="K5" s="1" t="s">
        <v>444</v>
      </c>
      <c r="L5" s="1" t="s">
        <v>444</v>
      </c>
      <c r="M5" s="1" t="s">
        <v>426</v>
      </c>
      <c r="N5" s="1" t="s">
        <v>426</v>
      </c>
      <c r="O5" s="1" t="s">
        <v>427</v>
      </c>
      <c r="P5" s="1" t="s">
        <v>428</v>
      </c>
      <c r="Q5" s="1" t="s">
        <v>429</v>
      </c>
      <c r="R5" s="1" t="s">
        <v>445</v>
      </c>
      <c r="S5" s="1" t="s">
        <v>73</v>
      </c>
      <c r="T5" s="1" t="s">
        <v>431</v>
      </c>
      <c r="U5" s="1" t="s">
        <v>432</v>
      </c>
      <c r="V5" s="1" t="s">
        <v>446</v>
      </c>
    </row>
    <row r="6" s="1" customFormat="1" spans="1:22">
      <c r="A6" s="1" t="s">
        <v>376</v>
      </c>
      <c r="B6" s="1" t="s">
        <v>171</v>
      </c>
      <c r="C6" s="1" t="s">
        <v>377</v>
      </c>
      <c r="D6" s="1" t="s">
        <v>447</v>
      </c>
      <c r="E6" s="1" t="s">
        <v>448</v>
      </c>
      <c r="F6" s="1" t="s">
        <v>172</v>
      </c>
      <c r="G6" s="1" t="s">
        <v>138</v>
      </c>
      <c r="H6" s="1" t="s">
        <v>423</v>
      </c>
      <c r="I6" s="1" t="s">
        <v>449</v>
      </c>
      <c r="J6" s="1" t="s">
        <v>425</v>
      </c>
      <c r="K6" s="1" t="s">
        <v>449</v>
      </c>
      <c r="L6" s="1" t="s">
        <v>449</v>
      </c>
      <c r="M6" s="1" t="s">
        <v>426</v>
      </c>
      <c r="N6" s="1" t="s">
        <v>426</v>
      </c>
      <c r="O6" s="1" t="s">
        <v>427</v>
      </c>
      <c r="P6" s="1" t="s">
        <v>428</v>
      </c>
      <c r="Q6" s="1" t="s">
        <v>429</v>
      </c>
      <c r="R6" s="1" t="s">
        <v>450</v>
      </c>
      <c r="S6" s="1" t="s">
        <v>73</v>
      </c>
      <c r="T6" s="1" t="s">
        <v>431</v>
      </c>
      <c r="U6" s="1" t="s">
        <v>432</v>
      </c>
      <c r="V6" s="1" t="s">
        <v>433</v>
      </c>
    </row>
    <row r="7" s="1" customFormat="1" spans="1:22">
      <c r="A7" s="1" t="s">
        <v>257</v>
      </c>
      <c r="B7" s="1" t="s">
        <v>171</v>
      </c>
      <c r="C7" s="1" t="s">
        <v>258</v>
      </c>
      <c r="D7" s="1" t="s">
        <v>260</v>
      </c>
      <c r="E7" s="1" t="s">
        <v>451</v>
      </c>
      <c r="F7" s="1" t="s">
        <v>171</v>
      </c>
      <c r="G7" s="1" t="s">
        <v>226</v>
      </c>
      <c r="H7" s="1" t="s">
        <v>423</v>
      </c>
      <c r="I7" s="1" t="s">
        <v>452</v>
      </c>
      <c r="J7" s="1" t="s">
        <v>425</v>
      </c>
      <c r="K7" s="1" t="s">
        <v>452</v>
      </c>
      <c r="L7" s="1" t="s">
        <v>452</v>
      </c>
      <c r="M7" s="1" t="s">
        <v>426</v>
      </c>
      <c r="N7" s="1" t="s">
        <v>426</v>
      </c>
      <c r="O7" s="1" t="s">
        <v>427</v>
      </c>
      <c r="P7" s="1" t="s">
        <v>428</v>
      </c>
      <c r="Q7" s="1" t="s">
        <v>429</v>
      </c>
      <c r="R7" s="1" t="s">
        <v>453</v>
      </c>
      <c r="S7" s="1" t="s">
        <v>73</v>
      </c>
      <c r="T7" s="1" t="s">
        <v>431</v>
      </c>
      <c r="U7" s="1" t="s">
        <v>441</v>
      </c>
      <c r="V7" s="1" t="s">
        <v>454</v>
      </c>
    </row>
    <row r="8" s="1" customFormat="1" spans="1:22">
      <c r="A8" s="1" t="s">
        <v>202</v>
      </c>
      <c r="B8" s="1" t="s">
        <v>80</v>
      </c>
      <c r="C8" s="1" t="s">
        <v>203</v>
      </c>
      <c r="D8" s="1" t="s">
        <v>205</v>
      </c>
      <c r="E8" s="1" t="s">
        <v>455</v>
      </c>
      <c r="F8" s="1" t="s">
        <v>80</v>
      </c>
      <c r="G8" s="1" t="s">
        <v>171</v>
      </c>
      <c r="H8" s="1" t="s">
        <v>423</v>
      </c>
      <c r="I8" s="1" t="s">
        <v>456</v>
      </c>
      <c r="J8" s="1" t="s">
        <v>425</v>
      </c>
      <c r="K8" s="1" t="s">
        <v>456</v>
      </c>
      <c r="L8" s="1" t="s">
        <v>456</v>
      </c>
      <c r="M8" s="1" t="s">
        <v>426</v>
      </c>
      <c r="N8" s="1" t="s">
        <v>426</v>
      </c>
      <c r="O8" s="1" t="s">
        <v>427</v>
      </c>
      <c r="P8" s="1" t="s">
        <v>428</v>
      </c>
      <c r="Q8" s="1" t="s">
        <v>429</v>
      </c>
      <c r="R8" s="1" t="s">
        <v>457</v>
      </c>
      <c r="S8" s="1" t="s">
        <v>73</v>
      </c>
      <c r="T8" s="1" t="s">
        <v>431</v>
      </c>
      <c r="U8" s="1" t="s">
        <v>441</v>
      </c>
      <c r="V8" s="1" t="s">
        <v>442</v>
      </c>
    </row>
    <row r="9" s="1" customFormat="1" spans="1:22">
      <c r="A9" s="1" t="s">
        <v>193</v>
      </c>
      <c r="B9" s="1" t="s">
        <v>80</v>
      </c>
      <c r="C9" s="1" t="s">
        <v>194</v>
      </c>
      <c r="D9" s="1" t="s">
        <v>458</v>
      </c>
      <c r="E9" s="1" t="s">
        <v>459</v>
      </c>
      <c r="F9" s="1" t="s">
        <v>80</v>
      </c>
      <c r="G9" s="1" t="s">
        <v>171</v>
      </c>
      <c r="H9" s="1" t="s">
        <v>423</v>
      </c>
      <c r="I9" s="1" t="s">
        <v>460</v>
      </c>
      <c r="J9" s="1" t="s">
        <v>425</v>
      </c>
      <c r="K9" s="1" t="s">
        <v>460</v>
      </c>
      <c r="L9" s="1" t="s">
        <v>460</v>
      </c>
      <c r="M9" s="1" t="s">
        <v>426</v>
      </c>
      <c r="N9" s="1" t="s">
        <v>426</v>
      </c>
      <c r="O9" s="1" t="s">
        <v>427</v>
      </c>
      <c r="P9" s="1" t="s">
        <v>428</v>
      </c>
      <c r="Q9" s="1" t="s">
        <v>429</v>
      </c>
      <c r="R9" s="1" t="s">
        <v>461</v>
      </c>
      <c r="S9" s="1" t="s">
        <v>73</v>
      </c>
      <c r="T9" s="1" t="s">
        <v>431</v>
      </c>
      <c r="U9" s="1" t="s">
        <v>432</v>
      </c>
      <c r="V9" s="1" t="s">
        <v>433</v>
      </c>
    </row>
    <row r="10" s="1" customFormat="1" spans="1:22">
      <c r="A10" s="1" t="s">
        <v>231</v>
      </c>
      <c r="B10" s="1" t="s">
        <v>80</v>
      </c>
      <c r="C10" s="1" t="s">
        <v>232</v>
      </c>
      <c r="D10" s="1" t="s">
        <v>462</v>
      </c>
      <c r="E10" s="1" t="s">
        <v>463</v>
      </c>
      <c r="F10" s="1" t="s">
        <v>80</v>
      </c>
      <c r="G10" s="1" t="s">
        <v>226</v>
      </c>
      <c r="H10" s="1" t="s">
        <v>423</v>
      </c>
      <c r="I10" s="1" t="s">
        <v>464</v>
      </c>
      <c r="J10" s="1" t="s">
        <v>425</v>
      </c>
      <c r="K10" s="1" t="s">
        <v>464</v>
      </c>
      <c r="L10" s="1" t="s">
        <v>464</v>
      </c>
      <c r="M10" s="1" t="s">
        <v>426</v>
      </c>
      <c r="N10" s="1" t="s">
        <v>426</v>
      </c>
      <c r="O10" s="1" t="s">
        <v>427</v>
      </c>
      <c r="P10" s="1" t="s">
        <v>428</v>
      </c>
      <c r="Q10" s="1" t="s">
        <v>429</v>
      </c>
      <c r="R10" s="1" t="s">
        <v>465</v>
      </c>
      <c r="S10" s="1" t="s">
        <v>73</v>
      </c>
      <c r="T10" s="1" t="s">
        <v>431</v>
      </c>
      <c r="U10" s="1" t="s">
        <v>432</v>
      </c>
      <c r="V10" s="1" t="s">
        <v>433</v>
      </c>
    </row>
    <row r="11" s="1" customFormat="1" spans="1:22">
      <c r="A11" s="1" t="s">
        <v>159</v>
      </c>
      <c r="B11" s="1" t="s">
        <v>79</v>
      </c>
      <c r="C11" s="1" t="s">
        <v>160</v>
      </c>
      <c r="D11" s="1" t="s">
        <v>162</v>
      </c>
      <c r="E11" s="1" t="s">
        <v>466</v>
      </c>
      <c r="F11" s="1" t="s">
        <v>79</v>
      </c>
      <c r="G11" s="1" t="s">
        <v>80</v>
      </c>
      <c r="H11" s="1" t="s">
        <v>423</v>
      </c>
      <c r="I11" s="1" t="s">
        <v>467</v>
      </c>
      <c r="J11" s="1" t="s">
        <v>425</v>
      </c>
      <c r="K11" s="1" t="s">
        <v>467</v>
      </c>
      <c r="L11" s="1" t="s">
        <v>467</v>
      </c>
      <c r="M11" s="1" t="s">
        <v>426</v>
      </c>
      <c r="N11" s="1" t="s">
        <v>426</v>
      </c>
      <c r="O11" s="1" t="s">
        <v>427</v>
      </c>
      <c r="P11" s="1" t="s">
        <v>428</v>
      </c>
      <c r="Q11" s="1" t="s">
        <v>429</v>
      </c>
      <c r="R11" s="1" t="s">
        <v>468</v>
      </c>
      <c r="S11" s="1" t="s">
        <v>73</v>
      </c>
      <c r="T11" s="1" t="s">
        <v>431</v>
      </c>
      <c r="U11" s="1" t="s">
        <v>441</v>
      </c>
      <c r="V11" s="1" t="s">
        <v>442</v>
      </c>
    </row>
    <row r="12" s="1" customFormat="1" spans="1:22">
      <c r="A12" s="1" t="s">
        <v>221</v>
      </c>
      <c r="B12" s="1" t="s">
        <v>79</v>
      </c>
      <c r="C12" s="1" t="s">
        <v>222</v>
      </c>
      <c r="D12" s="1" t="s">
        <v>469</v>
      </c>
      <c r="E12" s="1" t="s">
        <v>470</v>
      </c>
      <c r="F12" s="1" t="s">
        <v>80</v>
      </c>
      <c r="G12" s="1" t="s">
        <v>226</v>
      </c>
      <c r="H12" s="1" t="s">
        <v>423</v>
      </c>
      <c r="I12" s="1" t="s">
        <v>471</v>
      </c>
      <c r="J12" s="1" t="s">
        <v>425</v>
      </c>
      <c r="K12" s="1" t="s">
        <v>471</v>
      </c>
      <c r="L12" s="1" t="s">
        <v>471</v>
      </c>
      <c r="M12" s="1" t="s">
        <v>426</v>
      </c>
      <c r="N12" s="1" t="s">
        <v>426</v>
      </c>
      <c r="O12" s="1" t="s">
        <v>427</v>
      </c>
      <c r="P12" s="1" t="s">
        <v>428</v>
      </c>
      <c r="Q12" s="1" t="s">
        <v>429</v>
      </c>
      <c r="R12" s="1" t="s">
        <v>472</v>
      </c>
      <c r="S12" s="1" t="s">
        <v>73</v>
      </c>
      <c r="T12" s="1" t="s">
        <v>431</v>
      </c>
      <c r="U12" s="1" t="s">
        <v>432</v>
      </c>
      <c r="V12" s="1" t="s">
        <v>433</v>
      </c>
    </row>
    <row r="13" s="1" customFormat="1" spans="1:22">
      <c r="A13" s="1" t="s">
        <v>248</v>
      </c>
      <c r="B13" s="1" t="s">
        <v>100</v>
      </c>
      <c r="C13" s="1" t="s">
        <v>249</v>
      </c>
      <c r="D13" s="1" t="s">
        <v>251</v>
      </c>
      <c r="E13" s="1" t="s">
        <v>473</v>
      </c>
      <c r="F13" s="1" t="s">
        <v>100</v>
      </c>
      <c r="G13" s="1" t="s">
        <v>226</v>
      </c>
      <c r="H13" s="1" t="s">
        <v>423</v>
      </c>
      <c r="I13" s="1" t="s">
        <v>474</v>
      </c>
      <c r="J13" s="1" t="s">
        <v>425</v>
      </c>
      <c r="K13" s="1" t="s">
        <v>474</v>
      </c>
      <c r="L13" s="1" t="s">
        <v>474</v>
      </c>
      <c r="M13" s="1" t="s">
        <v>426</v>
      </c>
      <c r="N13" s="1" t="s">
        <v>426</v>
      </c>
      <c r="O13" s="1" t="s">
        <v>427</v>
      </c>
      <c r="P13" s="1" t="s">
        <v>428</v>
      </c>
      <c r="Q13" s="1" t="s">
        <v>429</v>
      </c>
      <c r="R13" s="1" t="s">
        <v>475</v>
      </c>
      <c r="S13" s="1" t="s">
        <v>73</v>
      </c>
      <c r="T13" s="1" t="s">
        <v>431</v>
      </c>
      <c r="U13" s="1" t="s">
        <v>441</v>
      </c>
      <c r="V13" s="1" t="s">
        <v>476</v>
      </c>
    </row>
    <row r="14" s="1" customFormat="1" spans="1:22">
      <c r="A14" s="1" t="s">
        <v>175</v>
      </c>
      <c r="B14" s="1" t="s">
        <v>91</v>
      </c>
      <c r="C14" s="1" t="s">
        <v>176</v>
      </c>
      <c r="D14" s="1" t="s">
        <v>477</v>
      </c>
      <c r="E14" s="1" t="s">
        <v>478</v>
      </c>
      <c r="F14" s="1" t="s">
        <v>100</v>
      </c>
      <c r="G14" s="1" t="s">
        <v>171</v>
      </c>
      <c r="H14" s="1" t="s">
        <v>423</v>
      </c>
      <c r="I14" s="1" t="s">
        <v>479</v>
      </c>
      <c r="J14" s="1" t="s">
        <v>425</v>
      </c>
      <c r="K14" s="1" t="s">
        <v>479</v>
      </c>
      <c r="L14" s="1" t="s">
        <v>479</v>
      </c>
      <c r="M14" s="1" t="s">
        <v>426</v>
      </c>
      <c r="N14" s="1" t="s">
        <v>426</v>
      </c>
      <c r="O14" s="1" t="s">
        <v>427</v>
      </c>
      <c r="P14" s="1" t="s">
        <v>428</v>
      </c>
      <c r="Q14" s="1" t="s">
        <v>429</v>
      </c>
      <c r="R14" s="1" t="s">
        <v>480</v>
      </c>
      <c r="S14" s="1" t="s">
        <v>73</v>
      </c>
      <c r="T14" s="1" t="s">
        <v>431</v>
      </c>
      <c r="U14" s="1" t="s">
        <v>432</v>
      </c>
      <c r="V14" s="1" t="s">
        <v>446</v>
      </c>
    </row>
    <row r="15" s="1" customFormat="1" spans="1:22">
      <c r="A15" s="1" t="s">
        <v>312</v>
      </c>
      <c r="B15" s="1" t="s">
        <v>91</v>
      </c>
      <c r="C15" s="1" t="s">
        <v>313</v>
      </c>
      <c r="D15" s="1" t="s">
        <v>481</v>
      </c>
      <c r="E15" s="1" t="s">
        <v>482</v>
      </c>
      <c r="F15" s="1" t="s">
        <v>80</v>
      </c>
      <c r="G15" s="1" t="s">
        <v>172</v>
      </c>
      <c r="H15" s="1" t="s">
        <v>423</v>
      </c>
      <c r="I15" s="1" t="s">
        <v>483</v>
      </c>
      <c r="J15" s="1" t="s">
        <v>425</v>
      </c>
      <c r="K15" s="1" t="s">
        <v>483</v>
      </c>
      <c r="L15" s="1" t="s">
        <v>483</v>
      </c>
      <c r="M15" s="1" t="s">
        <v>426</v>
      </c>
      <c r="N15" s="1" t="s">
        <v>426</v>
      </c>
      <c r="O15" s="1" t="s">
        <v>427</v>
      </c>
      <c r="P15" s="1" t="s">
        <v>428</v>
      </c>
      <c r="Q15" s="1" t="s">
        <v>429</v>
      </c>
      <c r="R15" s="1" t="s">
        <v>484</v>
      </c>
      <c r="S15" s="1" t="s">
        <v>73</v>
      </c>
      <c r="T15" s="1" t="s">
        <v>431</v>
      </c>
      <c r="U15" s="1" t="s">
        <v>441</v>
      </c>
      <c r="V15" s="1" t="s">
        <v>433</v>
      </c>
    </row>
    <row r="16" s="1" customFormat="1" spans="1:22">
      <c r="A16" s="1" t="s">
        <v>184</v>
      </c>
      <c r="B16" s="1" t="s">
        <v>91</v>
      </c>
      <c r="C16" s="1" t="s">
        <v>185</v>
      </c>
      <c r="D16" s="1" t="s">
        <v>485</v>
      </c>
      <c r="E16" s="1" t="s">
        <v>486</v>
      </c>
      <c r="F16" s="1" t="s">
        <v>91</v>
      </c>
      <c r="G16" s="1" t="s">
        <v>171</v>
      </c>
      <c r="H16" s="1" t="s">
        <v>423</v>
      </c>
      <c r="I16" s="1" t="s">
        <v>487</v>
      </c>
      <c r="J16" s="1" t="s">
        <v>425</v>
      </c>
      <c r="K16" s="1" t="s">
        <v>487</v>
      </c>
      <c r="L16" s="1" t="s">
        <v>487</v>
      </c>
      <c r="M16" s="1" t="s">
        <v>426</v>
      </c>
      <c r="N16" s="1" t="s">
        <v>426</v>
      </c>
      <c r="O16" s="1" t="s">
        <v>427</v>
      </c>
      <c r="P16" s="1" t="s">
        <v>428</v>
      </c>
      <c r="Q16" s="1" t="s">
        <v>429</v>
      </c>
      <c r="R16" s="1" t="s">
        <v>488</v>
      </c>
      <c r="S16" s="1" t="s">
        <v>73</v>
      </c>
      <c r="T16" s="1" t="s">
        <v>431</v>
      </c>
      <c r="U16" s="1" t="s">
        <v>432</v>
      </c>
      <c r="V16" s="1" t="s">
        <v>433</v>
      </c>
    </row>
    <row r="17" s="1" customFormat="1" spans="1:22">
      <c r="A17" s="1" t="s">
        <v>124</v>
      </c>
      <c r="B17" s="1" t="s">
        <v>91</v>
      </c>
      <c r="C17" s="1" t="s">
        <v>125</v>
      </c>
      <c r="D17" s="1" t="s">
        <v>447</v>
      </c>
      <c r="E17" s="1" t="s">
        <v>489</v>
      </c>
      <c r="F17" s="1" t="s">
        <v>100</v>
      </c>
      <c r="G17" s="1" t="s">
        <v>79</v>
      </c>
      <c r="H17" s="1" t="s">
        <v>423</v>
      </c>
      <c r="I17" s="1" t="s">
        <v>490</v>
      </c>
      <c r="J17" s="1" t="s">
        <v>425</v>
      </c>
      <c r="K17" s="1" t="s">
        <v>490</v>
      </c>
      <c r="L17" s="1" t="s">
        <v>490</v>
      </c>
      <c r="M17" s="1" t="s">
        <v>426</v>
      </c>
      <c r="N17" s="1" t="s">
        <v>426</v>
      </c>
      <c r="O17" s="1" t="s">
        <v>427</v>
      </c>
      <c r="P17" s="1" t="s">
        <v>428</v>
      </c>
      <c r="Q17" s="1" t="s">
        <v>429</v>
      </c>
      <c r="R17" s="1" t="s">
        <v>491</v>
      </c>
      <c r="S17" s="1" t="s">
        <v>73</v>
      </c>
      <c r="T17" s="1" t="s">
        <v>431</v>
      </c>
      <c r="U17" s="1" t="s">
        <v>432</v>
      </c>
      <c r="V17" s="1" t="s">
        <v>433</v>
      </c>
    </row>
    <row r="18" s="1" customFormat="1" spans="1:22">
      <c r="A18" s="1" t="s">
        <v>143</v>
      </c>
      <c r="B18" s="1" t="s">
        <v>148</v>
      </c>
      <c r="C18" s="1" t="s">
        <v>144</v>
      </c>
      <c r="D18" s="1" t="s">
        <v>146</v>
      </c>
      <c r="E18" s="1" t="s">
        <v>492</v>
      </c>
      <c r="F18" s="1" t="s">
        <v>91</v>
      </c>
      <c r="G18" s="1" t="s">
        <v>80</v>
      </c>
      <c r="H18" s="1" t="s">
        <v>423</v>
      </c>
      <c r="I18" s="1" t="s">
        <v>493</v>
      </c>
      <c r="J18" s="1" t="s">
        <v>425</v>
      </c>
      <c r="K18" s="1" t="s">
        <v>493</v>
      </c>
      <c r="L18" s="1" t="s">
        <v>493</v>
      </c>
      <c r="M18" s="1" t="s">
        <v>426</v>
      </c>
      <c r="N18" s="1" t="s">
        <v>426</v>
      </c>
      <c r="O18" s="1" t="s">
        <v>427</v>
      </c>
      <c r="P18" s="1" t="s">
        <v>428</v>
      </c>
      <c r="Q18" s="1" t="s">
        <v>429</v>
      </c>
      <c r="R18" s="1" t="s">
        <v>494</v>
      </c>
      <c r="S18" s="1" t="s">
        <v>73</v>
      </c>
      <c r="T18" s="1" t="s">
        <v>431</v>
      </c>
      <c r="U18" s="1" t="s">
        <v>441</v>
      </c>
      <c r="V18" s="1" t="s">
        <v>442</v>
      </c>
    </row>
    <row r="19" s="1" customFormat="1" spans="1:22">
      <c r="A19" s="1" t="s">
        <v>153</v>
      </c>
      <c r="B19" s="1" t="s">
        <v>148</v>
      </c>
      <c r="C19" s="1" t="s">
        <v>154</v>
      </c>
      <c r="D19" s="1" t="s">
        <v>447</v>
      </c>
      <c r="E19" s="1" t="s">
        <v>495</v>
      </c>
      <c r="F19" s="1" t="s">
        <v>100</v>
      </c>
      <c r="G19" s="1" t="s">
        <v>80</v>
      </c>
      <c r="H19" s="1" t="s">
        <v>423</v>
      </c>
      <c r="I19" s="1" t="s">
        <v>449</v>
      </c>
      <c r="J19" s="1" t="s">
        <v>425</v>
      </c>
      <c r="K19" s="1" t="s">
        <v>449</v>
      </c>
      <c r="L19" s="1" t="s">
        <v>449</v>
      </c>
      <c r="M19" s="1" t="s">
        <v>426</v>
      </c>
      <c r="N19" s="1" t="s">
        <v>426</v>
      </c>
      <c r="O19" s="1" t="s">
        <v>427</v>
      </c>
      <c r="P19" s="1" t="s">
        <v>428</v>
      </c>
      <c r="Q19" s="1" t="s">
        <v>429</v>
      </c>
      <c r="R19" s="1" t="s">
        <v>496</v>
      </c>
      <c r="S19" s="1" t="s">
        <v>73</v>
      </c>
      <c r="T19" s="1" t="s">
        <v>431</v>
      </c>
      <c r="U19" s="1" t="s">
        <v>432</v>
      </c>
      <c r="V19" s="1" t="s">
        <v>433</v>
      </c>
    </row>
    <row r="20" s="1" customFormat="1" spans="1:22">
      <c r="A20" s="1" t="s">
        <v>114</v>
      </c>
      <c r="B20" s="1" t="s">
        <v>119</v>
      </c>
      <c r="C20" s="1" t="s">
        <v>115</v>
      </c>
      <c r="D20" s="1" t="s">
        <v>497</v>
      </c>
      <c r="E20" s="1" t="s">
        <v>498</v>
      </c>
      <c r="F20" s="1" t="s">
        <v>91</v>
      </c>
      <c r="G20" s="1" t="s">
        <v>79</v>
      </c>
      <c r="H20" s="1" t="s">
        <v>423</v>
      </c>
      <c r="I20" s="1" t="s">
        <v>499</v>
      </c>
      <c r="J20" s="1" t="s">
        <v>425</v>
      </c>
      <c r="K20" s="1" t="s">
        <v>499</v>
      </c>
      <c r="L20" s="1" t="s">
        <v>499</v>
      </c>
      <c r="M20" s="1" t="s">
        <v>426</v>
      </c>
      <c r="N20" s="1" t="s">
        <v>426</v>
      </c>
      <c r="O20" s="1" t="s">
        <v>427</v>
      </c>
      <c r="P20" s="1" t="s">
        <v>428</v>
      </c>
      <c r="Q20" s="1" t="s">
        <v>429</v>
      </c>
      <c r="R20" s="1" t="s">
        <v>500</v>
      </c>
      <c r="S20" s="1" t="s">
        <v>73</v>
      </c>
      <c r="T20" s="1" t="s">
        <v>431</v>
      </c>
      <c r="U20" s="1" t="s">
        <v>432</v>
      </c>
      <c r="V20" s="1" t="s">
        <v>433</v>
      </c>
    </row>
    <row r="21" s="1" customFormat="1" spans="1:22">
      <c r="A21" s="1" t="s">
        <v>338</v>
      </c>
      <c r="B21" s="1" t="s">
        <v>343</v>
      </c>
      <c r="C21" s="1" t="s">
        <v>339</v>
      </c>
      <c r="D21" s="1" t="s">
        <v>501</v>
      </c>
      <c r="E21" s="1" t="s">
        <v>502</v>
      </c>
      <c r="F21" s="1" t="s">
        <v>226</v>
      </c>
      <c r="G21" s="1" t="s">
        <v>271</v>
      </c>
      <c r="H21" s="1" t="s">
        <v>423</v>
      </c>
      <c r="I21" s="1" t="s">
        <v>503</v>
      </c>
      <c r="J21" s="1" t="s">
        <v>425</v>
      </c>
      <c r="K21" s="1" t="s">
        <v>503</v>
      </c>
      <c r="L21" s="1" t="s">
        <v>503</v>
      </c>
      <c r="M21" s="1" t="s">
        <v>426</v>
      </c>
      <c r="N21" s="1" t="s">
        <v>426</v>
      </c>
      <c r="O21" s="1" t="s">
        <v>427</v>
      </c>
      <c r="P21" s="1" t="s">
        <v>428</v>
      </c>
      <c r="Q21" s="1" t="s">
        <v>429</v>
      </c>
      <c r="R21" s="1" t="s">
        <v>504</v>
      </c>
      <c r="S21" s="1" t="s">
        <v>73</v>
      </c>
      <c r="T21" s="1" t="s">
        <v>431</v>
      </c>
      <c r="U21" s="1" t="s">
        <v>441</v>
      </c>
      <c r="V21" s="1" t="s">
        <v>433</v>
      </c>
    </row>
    <row r="22" s="1" customFormat="1" spans="1:22">
      <c r="A22" s="1" t="s">
        <v>275</v>
      </c>
      <c r="B22" s="1" t="s">
        <v>278</v>
      </c>
      <c r="C22" s="1" t="s">
        <v>276</v>
      </c>
      <c r="D22" s="1" t="s">
        <v>146</v>
      </c>
      <c r="E22" s="1" t="s">
        <v>505</v>
      </c>
      <c r="F22" s="1" t="s">
        <v>79</v>
      </c>
      <c r="G22" s="1" t="s">
        <v>172</v>
      </c>
      <c r="H22" s="1" t="s">
        <v>423</v>
      </c>
      <c r="I22" s="1" t="s">
        <v>506</v>
      </c>
      <c r="J22" s="1" t="s">
        <v>425</v>
      </c>
      <c r="K22" s="1" t="s">
        <v>506</v>
      </c>
      <c r="L22" s="1" t="s">
        <v>506</v>
      </c>
      <c r="M22" s="1" t="s">
        <v>426</v>
      </c>
      <c r="N22" s="1" t="s">
        <v>426</v>
      </c>
      <c r="O22" s="1" t="s">
        <v>427</v>
      </c>
      <c r="P22" s="1" t="s">
        <v>428</v>
      </c>
      <c r="Q22" s="1" t="s">
        <v>429</v>
      </c>
      <c r="R22" s="1" t="s">
        <v>507</v>
      </c>
      <c r="S22" s="1" t="s">
        <v>73</v>
      </c>
      <c r="T22" s="1" t="s">
        <v>431</v>
      </c>
      <c r="U22" s="1" t="s">
        <v>441</v>
      </c>
      <c r="V22" s="1" t="s">
        <v>442</v>
      </c>
    </row>
    <row r="23" s="1" customFormat="1" spans="1:22">
      <c r="A23" s="1" t="s">
        <v>104</v>
      </c>
      <c r="B23" s="1" t="s">
        <v>109</v>
      </c>
      <c r="C23" s="1" t="s">
        <v>105</v>
      </c>
      <c r="D23" s="1" t="s">
        <v>508</v>
      </c>
      <c r="E23" s="1" t="s">
        <v>509</v>
      </c>
      <c r="F23" s="1" t="s">
        <v>91</v>
      </c>
      <c r="G23" s="1" t="s">
        <v>79</v>
      </c>
      <c r="H23" s="1" t="s">
        <v>423</v>
      </c>
      <c r="I23" s="1" t="s">
        <v>510</v>
      </c>
      <c r="J23" s="1" t="s">
        <v>425</v>
      </c>
      <c r="K23" s="1" t="s">
        <v>510</v>
      </c>
      <c r="L23" s="1" t="s">
        <v>510</v>
      </c>
      <c r="M23" s="1" t="s">
        <v>426</v>
      </c>
      <c r="N23" s="1" t="s">
        <v>426</v>
      </c>
      <c r="O23" s="1" t="s">
        <v>427</v>
      </c>
      <c r="P23" s="1" t="s">
        <v>428</v>
      </c>
      <c r="Q23" s="1" t="s">
        <v>429</v>
      </c>
      <c r="R23" s="1" t="s">
        <v>511</v>
      </c>
      <c r="S23" s="1" t="s">
        <v>73</v>
      </c>
      <c r="T23" s="1" t="s">
        <v>431</v>
      </c>
      <c r="U23" s="1" t="s">
        <v>432</v>
      </c>
      <c r="V23" s="1" t="s">
        <v>433</v>
      </c>
    </row>
    <row r="24" s="1" customFormat="1" spans="1:22">
      <c r="A24" s="1" t="s">
        <v>304</v>
      </c>
      <c r="B24" s="1" t="s">
        <v>307</v>
      </c>
      <c r="C24" s="1" t="s">
        <v>305</v>
      </c>
      <c r="D24" s="1" t="s">
        <v>512</v>
      </c>
      <c r="E24" s="1" t="s">
        <v>513</v>
      </c>
      <c r="F24" s="1" t="s">
        <v>226</v>
      </c>
      <c r="G24" s="1" t="s">
        <v>172</v>
      </c>
      <c r="H24" s="1" t="s">
        <v>423</v>
      </c>
      <c r="I24" s="1" t="s">
        <v>514</v>
      </c>
      <c r="J24" s="1" t="s">
        <v>425</v>
      </c>
      <c r="K24" s="1" t="s">
        <v>514</v>
      </c>
      <c r="L24" s="1" t="s">
        <v>514</v>
      </c>
      <c r="M24" s="1" t="s">
        <v>426</v>
      </c>
      <c r="N24" s="1" t="s">
        <v>426</v>
      </c>
      <c r="O24" s="1" t="s">
        <v>427</v>
      </c>
      <c r="P24" s="1" t="s">
        <v>428</v>
      </c>
      <c r="Q24" s="1" t="s">
        <v>429</v>
      </c>
      <c r="R24" s="1" t="s">
        <v>515</v>
      </c>
      <c r="S24" s="1" t="s">
        <v>73</v>
      </c>
      <c r="T24" s="1" t="s">
        <v>431</v>
      </c>
      <c r="U24" s="1" t="s">
        <v>432</v>
      </c>
      <c r="V24" s="1" t="s">
        <v>433</v>
      </c>
    </row>
    <row r="25" s="1" customFormat="1" spans="1:22">
      <c r="A25" s="1" t="s">
        <v>96</v>
      </c>
      <c r="B25" s="1" t="s">
        <v>99</v>
      </c>
      <c r="C25" s="1" t="s">
        <v>97</v>
      </c>
      <c r="D25" s="1" t="s">
        <v>512</v>
      </c>
      <c r="E25" s="1" t="s">
        <v>516</v>
      </c>
      <c r="F25" s="1" t="s">
        <v>100</v>
      </c>
      <c r="G25" s="1" t="s">
        <v>79</v>
      </c>
      <c r="H25" s="1" t="s">
        <v>423</v>
      </c>
      <c r="I25" s="1" t="s">
        <v>517</v>
      </c>
      <c r="J25" s="1" t="s">
        <v>425</v>
      </c>
      <c r="K25" s="1" t="s">
        <v>517</v>
      </c>
      <c r="L25" s="1" t="s">
        <v>517</v>
      </c>
      <c r="M25" s="1" t="s">
        <v>426</v>
      </c>
      <c r="N25" s="1" t="s">
        <v>426</v>
      </c>
      <c r="O25" s="1" t="s">
        <v>427</v>
      </c>
      <c r="P25" s="1" t="s">
        <v>428</v>
      </c>
      <c r="Q25" s="1" t="s">
        <v>429</v>
      </c>
      <c r="R25" s="1" t="s">
        <v>518</v>
      </c>
      <c r="S25" s="1" t="s">
        <v>73</v>
      </c>
      <c r="T25" s="1" t="s">
        <v>431</v>
      </c>
      <c r="U25" s="1" t="s">
        <v>432</v>
      </c>
      <c r="V25" s="1" t="s">
        <v>433</v>
      </c>
    </row>
    <row r="26" s="1" customFormat="1" spans="1:22">
      <c r="A26" s="1" t="s">
        <v>292</v>
      </c>
      <c r="B26" s="1" t="s">
        <v>295</v>
      </c>
      <c r="C26" s="1" t="s">
        <v>293</v>
      </c>
      <c r="D26" s="1" t="s">
        <v>512</v>
      </c>
      <c r="E26" s="1" t="s">
        <v>519</v>
      </c>
      <c r="F26" s="1" t="s">
        <v>80</v>
      </c>
      <c r="G26" s="1" t="s">
        <v>172</v>
      </c>
      <c r="H26" s="1" t="s">
        <v>423</v>
      </c>
      <c r="I26" s="1" t="s">
        <v>520</v>
      </c>
      <c r="J26" s="1" t="s">
        <v>425</v>
      </c>
      <c r="K26" s="1" t="s">
        <v>520</v>
      </c>
      <c r="L26" s="1" t="s">
        <v>520</v>
      </c>
      <c r="M26" s="1" t="s">
        <v>426</v>
      </c>
      <c r="N26" s="1" t="s">
        <v>426</v>
      </c>
      <c r="O26" s="1" t="s">
        <v>427</v>
      </c>
      <c r="P26" s="1" t="s">
        <v>428</v>
      </c>
      <c r="Q26" s="1" t="s">
        <v>429</v>
      </c>
      <c r="R26" s="1" t="s">
        <v>521</v>
      </c>
      <c r="S26" s="1" t="s">
        <v>73</v>
      </c>
      <c r="T26" s="1" t="s">
        <v>431</v>
      </c>
      <c r="U26" s="1" t="s">
        <v>432</v>
      </c>
      <c r="V26" s="1" t="s">
        <v>433</v>
      </c>
    </row>
    <row r="27" s="1" customFormat="1" spans="1:22">
      <c r="A27" s="1" t="s">
        <v>300</v>
      </c>
      <c r="B27" s="1" t="s">
        <v>295</v>
      </c>
      <c r="C27" s="1" t="s">
        <v>301</v>
      </c>
      <c r="D27" s="1" t="s">
        <v>512</v>
      </c>
      <c r="E27" s="1" t="s">
        <v>522</v>
      </c>
      <c r="F27" s="1" t="s">
        <v>80</v>
      </c>
      <c r="G27" s="1" t="s">
        <v>172</v>
      </c>
      <c r="H27" s="1" t="s">
        <v>423</v>
      </c>
      <c r="I27" s="1" t="s">
        <v>520</v>
      </c>
      <c r="J27" s="1" t="s">
        <v>425</v>
      </c>
      <c r="K27" s="1" t="s">
        <v>520</v>
      </c>
      <c r="L27" s="1" t="s">
        <v>520</v>
      </c>
      <c r="M27" s="1" t="s">
        <v>426</v>
      </c>
      <c r="N27" s="1" t="s">
        <v>426</v>
      </c>
      <c r="O27" s="1" t="s">
        <v>427</v>
      </c>
      <c r="P27" s="1" t="s">
        <v>428</v>
      </c>
      <c r="Q27" s="1" t="s">
        <v>429</v>
      </c>
      <c r="R27" s="1" t="s">
        <v>523</v>
      </c>
      <c r="S27" s="1" t="s">
        <v>73</v>
      </c>
      <c r="T27" s="1" t="s">
        <v>431</v>
      </c>
      <c r="U27" s="1" t="s">
        <v>432</v>
      </c>
      <c r="V27" s="1" t="s">
        <v>433</v>
      </c>
    </row>
    <row r="28" s="1" customFormat="1" spans="1:22">
      <c r="A28" s="1" t="s">
        <v>85</v>
      </c>
      <c r="B28" s="1" t="s">
        <v>90</v>
      </c>
      <c r="C28" s="1" t="s">
        <v>86</v>
      </c>
      <c r="D28" s="1" t="s">
        <v>524</v>
      </c>
      <c r="E28" s="1" t="s">
        <v>525</v>
      </c>
      <c r="F28" s="1" t="s">
        <v>91</v>
      </c>
      <c r="G28" s="1" t="s">
        <v>79</v>
      </c>
      <c r="H28" s="1" t="s">
        <v>423</v>
      </c>
      <c r="I28" s="1" t="s">
        <v>526</v>
      </c>
      <c r="J28" s="1" t="s">
        <v>425</v>
      </c>
      <c r="K28" s="1" t="s">
        <v>526</v>
      </c>
      <c r="L28" s="1" t="s">
        <v>526</v>
      </c>
      <c r="M28" s="1" t="s">
        <v>426</v>
      </c>
      <c r="N28" s="1" t="s">
        <v>426</v>
      </c>
      <c r="O28" s="1" t="s">
        <v>427</v>
      </c>
      <c r="P28" s="1" t="s">
        <v>428</v>
      </c>
      <c r="Q28" s="1" t="s">
        <v>429</v>
      </c>
      <c r="R28" s="1" t="s">
        <v>527</v>
      </c>
      <c r="S28" s="1" t="s">
        <v>73</v>
      </c>
      <c r="T28" s="1" t="s">
        <v>431</v>
      </c>
      <c r="U28" s="1" t="s">
        <v>432</v>
      </c>
      <c r="V28" s="1" t="s">
        <v>433</v>
      </c>
    </row>
    <row r="29" s="1" customFormat="1" spans="1:22">
      <c r="A29" s="1" t="s">
        <v>282</v>
      </c>
      <c r="B29" s="1" t="s">
        <v>287</v>
      </c>
      <c r="C29" s="1" t="s">
        <v>283</v>
      </c>
      <c r="D29" s="1" t="s">
        <v>285</v>
      </c>
      <c r="E29" s="1" t="s">
        <v>528</v>
      </c>
      <c r="F29" s="1" t="s">
        <v>171</v>
      </c>
      <c r="G29" s="1" t="s">
        <v>172</v>
      </c>
      <c r="H29" s="1" t="s">
        <v>423</v>
      </c>
      <c r="I29" s="1" t="s">
        <v>529</v>
      </c>
      <c r="J29" s="1" t="s">
        <v>425</v>
      </c>
      <c r="K29" s="1" t="s">
        <v>529</v>
      </c>
      <c r="L29" s="1" t="s">
        <v>529</v>
      </c>
      <c r="M29" s="1" t="s">
        <v>426</v>
      </c>
      <c r="N29" s="1" t="s">
        <v>426</v>
      </c>
      <c r="O29" s="1" t="s">
        <v>427</v>
      </c>
      <c r="P29" s="1" t="s">
        <v>428</v>
      </c>
      <c r="Q29" s="1" t="s">
        <v>429</v>
      </c>
      <c r="R29" s="1" t="s">
        <v>530</v>
      </c>
      <c r="S29" s="1" t="s">
        <v>73</v>
      </c>
      <c r="T29" s="1" t="s">
        <v>431</v>
      </c>
      <c r="U29" s="1" t="s">
        <v>432</v>
      </c>
      <c r="V29" s="1" t="s">
        <v>433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2023-02-14T06:55:48Z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243213244F72411D9FF945D32F739AD6</vt:lpwstr>
  </property>
</Properties>
</file>