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<sst xmlns="http://schemas.openxmlformats.org/spreadsheetml/2006/main" count="796" uniqueCount="276">
  <si>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</si>
  <si>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</si>
  <si>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</si>
  <si>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</si>
  <si>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</si>
  <si>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</si>
  <si>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</si>
  <si>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</si>
  <si>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</si>
  <si>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</si>
  <si>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</si>
  <si>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</si>
  <si>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</si>
  <si>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</si>
  <si>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</si>
  <si>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</si>
  <si>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</si>
  <si>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</si>
  <si>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</si>
  <si>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</si>
  <si>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</si>
  <si>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</si>
  <si>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</si>
  <si>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</si>
  <si>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</si>
  <si>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999222237494925	</t>
  </si>
  <si>
    <t>Ctrip</t>
  </si>
  <si>
    <t>正常</t>
  </si>
  <si>
    <t>[高雄]天艺商旅(SKYONE HOTEL)(80942062)</t>
  </si>
  <si>
    <t>标准双人房(无窗)&lt;2人入住&gt;</t>
  </si>
  <si>
    <t>CNY</t>
  </si>
  <si>
    <t>HSIEH/YU LIANG,HSIEH/YU LIANG</t>
  </si>
  <si>
    <t>CA13744230214CNY</t>
  </si>
  <si>
    <t>未提现</t>
  </si>
  <si>
    <t>携程开票</t>
  </si>
  <si>
    <t xml:space="preserve">2955534	</t>
  </si>
  <si>
    <t xml:space="preserve">	</t>
  </si>
  <si>
    <t xml:space="preserve">999222250466974	</t>
  </si>
  <si>
    <t>[上海]汉庭优佳酒店(上海中山公园延安路店)(93878182)</t>
  </si>
  <si>
    <t>高级大床房&lt;至多8间&gt;&lt;2人入住&gt;</t>
  </si>
  <si>
    <t>廖柏丞</t>
  </si>
  <si>
    <t xml:space="preserve">2958228	</t>
  </si>
  <si>
    <t xml:space="preserve">R8916100106698396001	</t>
  </si>
  <si>
    <t xml:space="preserve">999222250564797	</t>
  </si>
  <si>
    <t>[勐海]西双版纳悦椿温泉度假酒店(66092126)</t>
  </si>
  <si>
    <t>恒春雨林双床房&lt;至多8间&gt;&lt;2人入住&gt;&lt;早餐&gt;</t>
  </si>
  <si>
    <t>李鹤明,李方石</t>
  </si>
  <si>
    <t xml:space="preserve">2958303	</t>
  </si>
  <si>
    <t xml:space="preserve">999222259683436	</t>
  </si>
  <si>
    <t>[北京]全季酒店(北京王府井店)(93879582)</t>
  </si>
  <si>
    <t>商务大床房&lt;至多8间&gt;&lt;2人入住&gt;</t>
  </si>
  <si>
    <t>徐韶悦</t>
  </si>
  <si>
    <t xml:space="preserve">2960145	</t>
  </si>
  <si>
    <t xml:space="preserve">R9003215106762603001	</t>
  </si>
  <si>
    <t xml:space="preserve">999222295073971	</t>
  </si>
  <si>
    <t>[台东]台东娜路弯花园酒店(Formosan Naruwan Garden Hotel)(81210194)</t>
  </si>
  <si>
    <t>豪华双人房&lt;至多8间&gt;&lt;2人入住&gt;&lt;早餐&gt;</t>
  </si>
  <si>
    <t>CHANG/SHIH-WEN,CHANG/SHIH-WEN</t>
  </si>
  <si>
    <t xml:space="preserve">2968018	</t>
  </si>
  <si>
    <t xml:space="preserve">241850	</t>
  </si>
  <si>
    <t xml:space="preserve">999222319948556	</t>
  </si>
  <si>
    <t>[济南]全季酒店(济南大明湖铜元局前街店)(93870997)</t>
  </si>
  <si>
    <t>双床房&lt;至多8间&gt;&lt;2人入住&gt;</t>
  </si>
  <si>
    <t>马萍</t>
  </si>
  <si>
    <t xml:space="preserve">2972816	</t>
  </si>
  <si>
    <t xml:space="preserve">R9000935107210924001	</t>
  </si>
  <si>
    <t xml:space="preserve">999222332051747	</t>
  </si>
  <si>
    <t>[徐州]全季酒店(徐州云龙万达广场店)(93870978)</t>
  </si>
  <si>
    <t>罗孝英</t>
  </si>
  <si>
    <t xml:space="preserve">2974995	</t>
  </si>
  <si>
    <t xml:space="preserve">R2210045107292419001	</t>
  </si>
  <si>
    <t xml:space="preserve">999222335666638	</t>
  </si>
  <si>
    <t>LIU/CHENGLUNG</t>
  </si>
  <si>
    <t xml:space="preserve">2975274	</t>
  </si>
  <si>
    <t xml:space="preserve">999222382480633	</t>
  </si>
  <si>
    <t>[台北]趣旅馆(台北林森馆)(Hotel Fun Linsen)(80941485)</t>
  </si>
  <si>
    <t>商务双床间&lt;至多8间&gt;&lt;2人入住&gt;&lt;早餐&gt;</t>
  </si>
  <si>
    <t>HSU/CHIHLIANG</t>
  </si>
  <si>
    <t xml:space="preserve">2982899	</t>
  </si>
  <si>
    <t xml:space="preserve">62871	</t>
  </si>
  <si>
    <t xml:space="preserve">999222401476999	</t>
  </si>
  <si>
    <t>[台北]台北凯达大饭店(Caesar Metro Taipei)(80941669)</t>
  </si>
  <si>
    <t>精致双床房&lt;至多8间&gt;&lt;2人入住&gt;</t>
  </si>
  <si>
    <t>CHEN/YUHSUN</t>
  </si>
  <si>
    <t xml:space="preserve">2985861	</t>
  </si>
  <si>
    <t xml:space="preserve">999222401855799	</t>
  </si>
  <si>
    <t>[基隆]基隆华国大饭店(Imperial Hotel)(80966221)</t>
  </si>
  <si>
    <t>标准大床房&lt;至多8间&gt;&lt;2人入住&gt;&lt;早餐&gt;</t>
  </si>
  <si>
    <t>YANG/CHIN WEI</t>
  </si>
  <si>
    <t xml:space="preserve">ok	</t>
  </si>
  <si>
    <t xml:space="preserve">999222402047740	</t>
  </si>
  <si>
    <t>[台南]枫华沐月台南行馆(Maple Hotel)(80941671)</t>
  </si>
  <si>
    <t>奢华双床房&lt;至多8间&gt;&lt;2人入住&gt;</t>
  </si>
  <si>
    <t>MA/HSIUHUI</t>
  </si>
  <si>
    <t xml:space="preserve">2985901	</t>
  </si>
  <si>
    <t xml:space="preserve">124743	</t>
  </si>
  <si>
    <t xml:space="preserve">999222403329312	</t>
  </si>
  <si>
    <t>[东莞]东莞银丰花园酒店(93870782)</t>
  </si>
  <si>
    <t>特惠房&lt;至多8间&gt;&lt;2人入住&gt;</t>
  </si>
  <si>
    <t>吴小云</t>
  </si>
  <si>
    <t xml:space="preserve">2986102	</t>
  </si>
  <si>
    <t xml:space="preserve">Acknowledged	</t>
  </si>
  <si>
    <t xml:space="preserve">999222403918032	</t>
  </si>
  <si>
    <t xml:space="preserve">2986255	</t>
  </si>
  <si>
    <t>取消</t>
  </si>
  <si>
    <t xml:space="preserve">999222407434328	</t>
  </si>
  <si>
    <t>[广州]广州宾馆(93872138)</t>
  </si>
  <si>
    <t>广府粤韵双床房&lt;至多8间&gt;&lt;2人入住&gt;</t>
  </si>
  <si>
    <t>叶大吉</t>
  </si>
  <si>
    <t xml:space="preserve">2986857	</t>
  </si>
  <si>
    <t xml:space="preserve">(LNG)6388282;	</t>
  </si>
  <si>
    <t xml:space="preserve">999222407449971	</t>
  </si>
  <si>
    <t>[三江]骏怡精选酒店(三江侗乡大道店)(80248109)</t>
  </si>
  <si>
    <t>特价房&lt;至多8间&gt;&lt;2人入住&gt;</t>
  </si>
  <si>
    <t>陆沫</t>
  </si>
  <si>
    <t xml:space="preserve">2986863	</t>
  </si>
  <si>
    <t xml:space="preserve">(THK)YD04202230129134659132;	</t>
  </si>
  <si>
    <t xml:space="preserve">999222408391492	</t>
  </si>
  <si>
    <t>蒲洪洋</t>
  </si>
  <si>
    <t xml:space="preserve">2987145	</t>
  </si>
  <si>
    <t xml:space="preserve">(THK)YD04202230129153928917;	</t>
  </si>
  <si>
    <t xml:space="preserve">999222411336299	</t>
  </si>
  <si>
    <t>[道真]道真两江假日丽呈酒店(82807418)</t>
  </si>
  <si>
    <t>高级双床房&lt;至多8间&gt;&lt;90天内可预订&gt;&lt;2人入住&gt;&lt;早餐&gt;</t>
  </si>
  <si>
    <t>刘从华,张义强</t>
  </si>
  <si>
    <t xml:space="preserve">2987237	</t>
  </si>
  <si>
    <t xml:space="preserve">4073332	</t>
  </si>
  <si>
    <t xml:space="preserve">999222413103454	</t>
  </si>
  <si>
    <t>梁栗</t>
  </si>
  <si>
    <t xml:space="preserve">2987559	</t>
  </si>
  <si>
    <t xml:space="preserve">4074189	</t>
  </si>
  <si>
    <t xml:space="preserve">999222413518315	</t>
  </si>
  <si>
    <t>WANG/CHIHYAO</t>
  </si>
  <si>
    <t xml:space="preserve">2987638	</t>
  </si>
  <si>
    <t xml:space="preserve">999222413646643	</t>
  </si>
  <si>
    <t>刘庆</t>
  </si>
  <si>
    <t xml:space="preserve">2987671	</t>
  </si>
  <si>
    <t xml:space="preserve">(THK)YD04202230129184348540;	</t>
  </si>
  <si>
    <t xml:space="preserve">999222417023453	</t>
  </si>
  <si>
    <t>奉颖祺</t>
  </si>
  <si>
    <t xml:space="preserve">2988215	</t>
  </si>
  <si>
    <t xml:space="preserve">4076040	</t>
  </si>
  <si>
    <t xml:space="preserve">999222417698573	</t>
  </si>
  <si>
    <t>[高雄]高雄85璀璨旅店(85 Bright Hotel)(81210331)</t>
  </si>
  <si>
    <t>标准双人房&lt;2人入住&gt;</t>
  </si>
  <si>
    <t>Cheng/Wan chi</t>
  </si>
  <si>
    <t xml:space="preserve">2988356	</t>
  </si>
  <si>
    <t>，</t>
  </si>
  <si>
    <t xml:space="preserve"> 10750 CNY</t>
  </si>
  <si>
    <t>A230214091710481</t>
  </si>
  <si>
    <t>总计：10750元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</si>
  <si>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</si>
  <si>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</si>
  <si>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</si>
  <si>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</si>
  <si>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</si>
  <si>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</si>
  <si>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</si>
  <si>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</si>
  <si>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</si>
  <si>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</si>
  <si>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</si>
  <si>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</si>
  <si>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</si>
  <si>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</si>
  <si>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</si>
  <si>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</si>
  <si>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</si>
  <si>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</si>
  <si>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</si>
  <si>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2023-01-29</t>
  </si>
  <si>
    <t>2988356</t>
  </si>
  <si>
    <t>高雄85璀璨旅店</t>
  </si>
  <si>
    <t>Cheng Wan chi</t>
  </si>
  <si>
    <t>2023-01-30</t>
  </si>
  <si>
    <t>退房日月结</t>
  </si>
  <si>
    <t>166.00</t>
  </si>
  <si>
    <t>RMB</t>
  </si>
  <si>
    <t>0</t>
  </si>
  <si>
    <t>0.00</t>
  </si>
  <si>
    <t>携程汇登国内直连</t>
  </si>
  <si>
    <t>01.011264</t>
  </si>
  <si>
    <t>2023-01-29 23:24:44</t>
  </si>
  <si>
    <t>否</t>
  </si>
  <si>
    <t>广州汇登信息科技有限公司</t>
  </si>
  <si>
    <t>直连</t>
  </si>
  <si>
    <t>中国</t>
  </si>
  <si>
    <t>2988215</t>
  </si>
  <si>
    <t>道真两江假日丽呈酒店</t>
  </si>
  <si>
    <t>246.00</t>
  </si>
  <si>
    <t>2023-01-29 22:13:06</t>
  </si>
  <si>
    <t>2987671</t>
  </si>
  <si>
    <t>骏怡精选酒店(三江侗乡大道店)</t>
  </si>
  <si>
    <t>104.00</t>
  </si>
  <si>
    <t>2023-01-29 18:43:49</t>
  </si>
  <si>
    <t>2987638</t>
  </si>
  <si>
    <t>台北凯达大饭店</t>
  </si>
  <si>
    <t>WANG CHIHYAO</t>
  </si>
  <si>
    <t>426.00</t>
  </si>
  <si>
    <t>2023-01-29 18:35:29</t>
  </si>
  <si>
    <t>2987559</t>
  </si>
  <si>
    <t>2023-01-29 18:08:31</t>
  </si>
  <si>
    <t>2987237</t>
  </si>
  <si>
    <t>492.00</t>
  </si>
  <si>
    <t>2023-01-29 16:17:21</t>
  </si>
  <si>
    <t>2987145</t>
  </si>
  <si>
    <t>2023-01-29 15:39:30</t>
  </si>
  <si>
    <t>2986857</t>
  </si>
  <si>
    <t>广州宾馆</t>
  </si>
  <si>
    <t>533.00</t>
  </si>
  <si>
    <t>2023-01-29 13:45:36</t>
  </si>
  <si>
    <t>2986102</t>
  </si>
  <si>
    <t>东莞银丰花园酒店</t>
  </si>
  <si>
    <t>189.00</t>
  </si>
  <si>
    <t>2023-01-29 04:30:55</t>
  </si>
  <si>
    <t>2985901</t>
  </si>
  <si>
    <t>枫华沐月台南行馆</t>
  </si>
  <si>
    <t>MA HSIUHUI</t>
  </si>
  <si>
    <t>294.00</t>
  </si>
  <si>
    <t>2023-01-29 00:12:17</t>
  </si>
  <si>
    <t>2023-01-28</t>
  </si>
  <si>
    <t>2985883</t>
  </si>
  <si>
    <t>华国商务酒店</t>
  </si>
  <si>
    <t>YANG CHIN WEI</t>
  </si>
  <si>
    <t>340.00</t>
  </si>
  <si>
    <t>2023-01-29 08:02:44</t>
  </si>
  <si>
    <t>2985861</t>
  </si>
  <si>
    <t>CHEN YUHSUN</t>
  </si>
  <si>
    <t>429.00</t>
  </si>
  <si>
    <t>2023-01-28 23:39:02</t>
  </si>
  <si>
    <t>2023-01-27</t>
  </si>
  <si>
    <t>2982899</t>
  </si>
  <si>
    <t>趣旅馆(台北林森馆)</t>
  </si>
  <si>
    <t>HSU CHIHLIANG</t>
  </si>
  <si>
    <t>346.00</t>
  </si>
  <si>
    <t>2023-01-27 20:54:41</t>
  </si>
  <si>
    <t>2023-01-24</t>
  </si>
  <si>
    <t>2975274</t>
  </si>
  <si>
    <t>天艺商旅</t>
  </si>
  <si>
    <t>LIU CHENGLUNG</t>
  </si>
  <si>
    <t>154.00</t>
  </si>
  <si>
    <t>2023-01-24 21:14:50</t>
  </si>
  <si>
    <t>2974995</t>
  </si>
  <si>
    <t>全季酒店(徐州云龙万达广场店)</t>
  </si>
  <si>
    <t>511.00</t>
  </si>
  <si>
    <t>2023-01-24 19:27:01</t>
  </si>
  <si>
    <t>2023-01-23</t>
  </si>
  <si>
    <t>2972816</t>
  </si>
  <si>
    <t>全季酒店(济南大明湖铜元局前街店)</t>
  </si>
  <si>
    <t>488.00</t>
  </si>
  <si>
    <t>2023-01-23 20:48:48</t>
  </si>
  <si>
    <t>2023-01-21</t>
  </si>
  <si>
    <t>2968018</t>
  </si>
  <si>
    <t>台东娜路弯花园酒店</t>
  </si>
  <si>
    <t>CHANG SHIH-WEN,CHANG SHIH-WEN</t>
  </si>
  <si>
    <t>532.00</t>
  </si>
  <si>
    <t>2023-01-21 14:42:18</t>
  </si>
  <si>
    <t>2023-01-18</t>
  </si>
  <si>
    <t>2960145</t>
  </si>
  <si>
    <t>全季酒店(北京王府井店)</t>
  </si>
  <si>
    <t>1545.00</t>
  </si>
  <si>
    <t>2023-01-18 16:16:44</t>
  </si>
  <si>
    <t>2023-01-17</t>
  </si>
  <si>
    <t>2958303</t>
  </si>
  <si>
    <t>西双版纳悦椿温泉度假酒店</t>
  </si>
  <si>
    <t>3244.00</t>
  </si>
  <si>
    <t>2023-01-17 22:41:53</t>
  </si>
  <si>
    <t>2958228</t>
  </si>
  <si>
    <t>汉庭优佳酒店(上海中山公园延安路店)</t>
  </si>
  <si>
    <t>215.00</t>
  </si>
  <si>
    <t>2023-01-17 22:26:38</t>
  </si>
  <si>
    <t>2023-01-16</t>
  </si>
  <si>
    <t>2955534</t>
  </si>
  <si>
    <t>HSIEH YU LIANG,HSIEH YU LIANG</t>
  </si>
  <si>
    <t>146.00</t>
  </si>
  <si>
    <t>2023-01-16 23:17:42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</si>
</sst>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44955</v>
      </c>
      <c r="G2" s="6">
        <v>44956</v>
      </c>
      <c r="H2" s="4">
        <v>1</v>
      </c>
      <c r="I2" s="4">
        <v>1</v>
      </c>
      <c r="J2" s="4">
        <v>1</v>
      </c>
      <c r="K2" s="4" t="s">
        <v>30</v>
      </c>
      <c r="L2" s="4">
        <v>146</v>
      </c>
      <c r="M2" s="4">
        <v>146</v>
      </c>
      <c r="N2" s="4" t="s">
        <v>31</v>
      </c>
      <c r="O2" s="4" t="s">
        <v>32</v>
      </c>
      <c r="P2" s="4" t="s">
        <v>33</v>
      </c>
      <c r="Q2" s="4">
        <v>0</v>
      </c>
      <c r="R2" s="7">
        <v>44942</v>
      </c>
      <c r="S2" s="6">
        <v>44971</v>
      </c>
      <c r="T2" s="4" t="s">
        <v>34</v>
      </c>
      <c r="U2" s="4">
        <v>146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44955</v>
      </c>
      <c r="G3" s="6">
        <v>44956</v>
      </c>
      <c r="H3" s="4">
        <v>1</v>
      </c>
      <c r="I3" s="4">
        <v>1</v>
      </c>
      <c r="J3" s="4">
        <v>1</v>
      </c>
      <c r="K3" s="4" t="s">
        <v>30</v>
      </c>
      <c r="L3" s="4">
        <v>215</v>
      </c>
      <c r="M3" s="4">
        <v>215</v>
      </c>
      <c r="N3" s="4" t="s">
        <v>40</v>
      </c>
      <c r="O3" s="4" t="s">
        <v>32</v>
      </c>
      <c r="P3" s="4" t="s">
        <v>33</v>
      </c>
      <c r="Q3" s="4">
        <v>0</v>
      </c>
      <c r="R3" s="7">
        <v>44943</v>
      </c>
      <c r="S3" s="6">
        <v>44971</v>
      </c>
      <c r="T3" s="4" t="s">
        <v>34</v>
      </c>
      <c r="U3" s="4">
        <v>215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44954</v>
      </c>
      <c r="G4" s="6">
        <v>44956</v>
      </c>
      <c r="H4" s="4">
        <v>2</v>
      </c>
      <c r="I4" s="4">
        <v>2</v>
      </c>
      <c r="J4" s="4">
        <v>4</v>
      </c>
      <c r="K4" s="4" t="s">
        <v>30</v>
      </c>
      <c r="L4" s="4">
        <v>3244</v>
      </c>
      <c r="M4" s="4">
        <v>3244</v>
      </c>
      <c r="N4" s="4" t="s">
        <v>46</v>
      </c>
      <c r="O4" s="4" t="s">
        <v>32</v>
      </c>
      <c r="P4" s="4" t="s">
        <v>33</v>
      </c>
      <c r="Q4" s="4">
        <v>0</v>
      </c>
      <c r="R4" s="7">
        <v>44943</v>
      </c>
      <c r="S4" s="6">
        <v>44971</v>
      </c>
      <c r="T4" s="4" t="s">
        <v>34</v>
      </c>
      <c r="U4" s="4">
        <v>3244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44953</v>
      </c>
      <c r="G5" s="6">
        <v>44956</v>
      </c>
      <c r="H5" s="4">
        <v>1</v>
      </c>
      <c r="I5" s="4">
        <v>3</v>
      </c>
      <c r="J5" s="4">
        <v>3</v>
      </c>
      <c r="K5" s="4" t="s">
        <v>30</v>
      </c>
      <c r="L5" s="4">
        <v>1545</v>
      </c>
      <c r="M5" s="4">
        <v>1545</v>
      </c>
      <c r="N5" s="4" t="s">
        <v>51</v>
      </c>
      <c r="O5" s="4" t="s">
        <v>32</v>
      </c>
      <c r="P5" s="4" t="s">
        <v>33</v>
      </c>
      <c r="Q5" s="4">
        <v>0</v>
      </c>
      <c r="R5" s="7">
        <v>44944</v>
      </c>
      <c r="S5" s="6">
        <v>44971</v>
      </c>
      <c r="T5" s="4" t="s">
        <v>34</v>
      </c>
      <c r="U5" s="4">
        <v>1545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44955</v>
      </c>
      <c r="G6" s="6">
        <v>44956</v>
      </c>
      <c r="H6" s="4">
        <v>1</v>
      </c>
      <c r="I6" s="4">
        <v>1</v>
      </c>
      <c r="J6" s="4">
        <v>1</v>
      </c>
      <c r="K6" s="4" t="s">
        <v>30</v>
      </c>
      <c r="L6" s="4">
        <v>532</v>
      </c>
      <c r="M6" s="4">
        <v>532</v>
      </c>
      <c r="N6" s="4" t="s">
        <v>57</v>
      </c>
      <c r="O6" s="4" t="s">
        <v>32</v>
      </c>
      <c r="P6" s="4" t="s">
        <v>33</v>
      </c>
      <c r="Q6" s="4">
        <v>0</v>
      </c>
      <c r="R6" s="7">
        <v>44947</v>
      </c>
      <c r="S6" s="6">
        <v>44971</v>
      </c>
      <c r="T6" s="4" t="s">
        <v>34</v>
      </c>
      <c r="U6" s="4">
        <v>532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44954</v>
      </c>
      <c r="G7" s="6">
        <v>44956</v>
      </c>
      <c r="H7" s="4">
        <v>1</v>
      </c>
      <c r="I7" s="4">
        <v>2</v>
      </c>
      <c r="J7" s="4">
        <v>2</v>
      </c>
      <c r="K7" s="4" t="s">
        <v>30</v>
      </c>
      <c r="L7" s="4">
        <v>488</v>
      </c>
      <c r="M7" s="4">
        <v>488</v>
      </c>
      <c r="N7" s="4" t="s">
        <v>63</v>
      </c>
      <c r="O7" s="4" t="s">
        <v>32</v>
      </c>
      <c r="P7" s="4" t="s">
        <v>33</v>
      </c>
      <c r="Q7" s="4">
        <v>0</v>
      </c>
      <c r="R7" s="7">
        <v>44949</v>
      </c>
      <c r="S7" s="6">
        <v>44971</v>
      </c>
      <c r="T7" s="4" t="s">
        <v>34</v>
      </c>
      <c r="U7" s="4">
        <v>488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50</v>
      </c>
      <c r="F8" s="6">
        <v>44954</v>
      </c>
      <c r="G8" s="6">
        <v>44956</v>
      </c>
      <c r="H8" s="4">
        <v>1</v>
      </c>
      <c r="I8" s="4">
        <v>2</v>
      </c>
      <c r="J8" s="4">
        <v>2</v>
      </c>
      <c r="K8" s="4" t="s">
        <v>30</v>
      </c>
      <c r="L8" s="4">
        <v>511</v>
      </c>
      <c r="M8" s="4">
        <v>511</v>
      </c>
      <c r="N8" s="4" t="s">
        <v>68</v>
      </c>
      <c r="O8" s="4" t="s">
        <v>32</v>
      </c>
      <c r="P8" s="4" t="s">
        <v>33</v>
      </c>
      <c r="Q8" s="4">
        <v>0</v>
      </c>
      <c r="R8" s="7">
        <v>44950</v>
      </c>
      <c r="S8" s="6">
        <v>44971</v>
      </c>
      <c r="T8" s="4" t="s">
        <v>34</v>
      </c>
      <c r="U8" s="4">
        <v>511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44955</v>
      </c>
      <c r="G9" s="6">
        <v>44956</v>
      </c>
      <c r="H9" s="4">
        <v>1</v>
      </c>
      <c r="I9" s="4">
        <v>1</v>
      </c>
      <c r="J9" s="4">
        <v>1</v>
      </c>
      <c r="K9" s="4" t="s">
        <v>30</v>
      </c>
      <c r="L9" s="4">
        <v>154</v>
      </c>
      <c r="M9" s="4">
        <v>154</v>
      </c>
      <c r="N9" s="4" t="s">
        <v>72</v>
      </c>
      <c r="O9" s="4" t="s">
        <v>32</v>
      </c>
      <c r="P9" s="4" t="s">
        <v>33</v>
      </c>
      <c r="Q9" s="4">
        <v>0</v>
      </c>
      <c r="R9" s="7">
        <v>44950</v>
      </c>
      <c r="S9" s="6">
        <v>44971</v>
      </c>
      <c r="T9" s="4" t="s">
        <v>34</v>
      </c>
      <c r="U9" s="4">
        <v>154</v>
      </c>
      <c r="V9" s="4">
        <v>0</v>
      </c>
      <c r="W9" s="4">
        <v>0</v>
      </c>
      <c r="X9" s="4" t="s">
        <v>73</v>
      </c>
      <c r="Y9" s="4" t="s">
        <v>36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44955</v>
      </c>
      <c r="G10" s="6">
        <v>44956</v>
      </c>
      <c r="H10" s="4">
        <v>1</v>
      </c>
      <c r="I10" s="4">
        <v>1</v>
      </c>
      <c r="J10" s="4">
        <v>1</v>
      </c>
      <c r="K10" s="4" t="s">
        <v>30</v>
      </c>
      <c r="L10" s="4">
        <v>346</v>
      </c>
      <c r="M10" s="4">
        <v>346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44953</v>
      </c>
      <c r="S10" s="6">
        <v>44971</v>
      </c>
      <c r="T10" s="4" t="s">
        <v>34</v>
      </c>
      <c r="U10" s="4">
        <v>346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44955</v>
      </c>
      <c r="G11" s="6">
        <v>44956</v>
      </c>
      <c r="H11" s="4">
        <v>1</v>
      </c>
      <c r="I11" s="4">
        <v>1</v>
      </c>
      <c r="J11" s="4">
        <v>1</v>
      </c>
      <c r="K11" s="4" t="s">
        <v>30</v>
      </c>
      <c r="L11" s="4">
        <v>429</v>
      </c>
      <c r="M11" s="4">
        <v>429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44954</v>
      </c>
      <c r="S11" s="6">
        <v>44971</v>
      </c>
      <c r="T11" s="4" t="s">
        <v>34</v>
      </c>
      <c r="U11" s="4">
        <v>429</v>
      </c>
      <c r="V11" s="4">
        <v>0</v>
      </c>
      <c r="W11" s="4">
        <v>0</v>
      </c>
      <c r="X11" s="4" t="s">
        <v>84</v>
      </c>
      <c r="Y11" s="4" t="s">
        <v>36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44955</v>
      </c>
      <c r="G12" s="6">
        <v>44956</v>
      </c>
      <c r="H12" s="4">
        <v>1</v>
      </c>
      <c r="I12" s="4">
        <v>1</v>
      </c>
      <c r="J12" s="4">
        <v>1</v>
      </c>
      <c r="K12" s="4" t="s">
        <v>30</v>
      </c>
      <c r="L12" s="4">
        <v>340</v>
      </c>
      <c r="M12" s="4">
        <v>340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44954</v>
      </c>
      <c r="S12" s="6">
        <v>44971</v>
      </c>
      <c r="T12" s="4" t="s">
        <v>34</v>
      </c>
      <c r="U12" s="4">
        <v>340</v>
      </c>
      <c r="V12" s="4">
        <v>0</v>
      </c>
      <c r="W12" s="4">
        <v>0</v>
      </c>
      <c r="X12" s="4" t="s">
        <v>36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44955</v>
      </c>
      <c r="G13" s="6">
        <v>44956</v>
      </c>
      <c r="H13" s="4">
        <v>1</v>
      </c>
      <c r="I13" s="4">
        <v>1</v>
      </c>
      <c r="J13" s="4">
        <v>1</v>
      </c>
      <c r="K13" s="4" t="s">
        <v>30</v>
      </c>
      <c r="L13" s="4">
        <v>294</v>
      </c>
      <c r="M13" s="4">
        <v>294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44955</v>
      </c>
      <c r="S13" s="6">
        <v>44971</v>
      </c>
      <c r="T13" s="4" t="s">
        <v>34</v>
      </c>
      <c r="U13" s="4">
        <v>294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44955</v>
      </c>
      <c r="G14" s="6">
        <v>44956</v>
      </c>
      <c r="H14" s="4">
        <v>1</v>
      </c>
      <c r="I14" s="4">
        <v>1</v>
      </c>
      <c r="J14" s="4">
        <v>1</v>
      </c>
      <c r="K14" s="4" t="s">
        <v>30</v>
      </c>
      <c r="L14" s="4">
        <v>189</v>
      </c>
      <c r="M14" s="4">
        <v>189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44955</v>
      </c>
      <c r="S14" s="6">
        <v>44971</v>
      </c>
      <c r="T14" s="4" t="s">
        <v>34</v>
      </c>
      <c r="U14" s="4">
        <v>189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44955</v>
      </c>
      <c r="G15" s="6">
        <v>44956</v>
      </c>
      <c r="H15" s="4">
        <v>1</v>
      </c>
      <c r="I15" s="4">
        <v>1</v>
      </c>
      <c r="J15" s="4">
        <v>1</v>
      </c>
      <c r="K15" s="4" t="s">
        <v>30</v>
      </c>
      <c r="L15" s="4">
        <v>338</v>
      </c>
      <c r="M15" s="4">
        <v>338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44955</v>
      </c>
      <c r="S15" s="6">
        <v>44971</v>
      </c>
      <c r="T15" s="4" t="s">
        <v>34</v>
      </c>
      <c r="U15" s="4">
        <v>338</v>
      </c>
      <c r="V15" s="4">
        <v>0</v>
      </c>
      <c r="W15" s="4">
        <v>0</v>
      </c>
      <c r="X15" s="4" t="s">
        <v>103</v>
      </c>
      <c r="Y15" s="4" t="s">
        <v>36</v>
      </c>
    </row>
    <row r="16" s="4" customFormat="1" spans="1:25">
      <c r="A16" s="4" t="s">
        <v>102</v>
      </c>
      <c r="B16" s="4" t="s">
        <v>26</v>
      </c>
      <c r="C16" s="4" t="s">
        <v>104</v>
      </c>
      <c r="D16" s="4" t="s">
        <v>86</v>
      </c>
      <c r="E16" s="4" t="s">
        <v>87</v>
      </c>
      <c r="F16" s="6">
        <v>44955</v>
      </c>
      <c r="G16" s="6">
        <v>44956</v>
      </c>
      <c r="H16" s="4">
        <v>1</v>
      </c>
      <c r="I16" s="4">
        <v>1</v>
      </c>
      <c r="J16" s="4">
        <v>1</v>
      </c>
      <c r="K16" s="4" t="s">
        <v>30</v>
      </c>
      <c r="L16" s="4">
        <v>-338</v>
      </c>
      <c r="M16" s="4">
        <v>-338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44955</v>
      </c>
      <c r="S16" s="6">
        <v>44971</v>
      </c>
      <c r="T16" s="4" t="s">
        <v>34</v>
      </c>
      <c r="U16" s="4">
        <v>-338</v>
      </c>
      <c r="V16" s="4">
        <v>0</v>
      </c>
      <c r="W16" s="4">
        <v>0</v>
      </c>
      <c r="X16" s="4" t="s">
        <v>103</v>
      </c>
      <c r="Y16" s="4" t="s">
        <v>36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44955</v>
      </c>
      <c r="G17" s="6">
        <v>44956</v>
      </c>
      <c r="H17" s="4">
        <v>1</v>
      </c>
      <c r="I17" s="4">
        <v>1</v>
      </c>
      <c r="J17" s="4">
        <v>1</v>
      </c>
      <c r="K17" s="4" t="s">
        <v>30</v>
      </c>
      <c r="L17" s="4">
        <v>533</v>
      </c>
      <c r="M17" s="4">
        <v>533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44955</v>
      </c>
      <c r="S17" s="6">
        <v>44971</v>
      </c>
      <c r="T17" s="4" t="s">
        <v>34</v>
      </c>
      <c r="U17" s="4">
        <v>533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44955</v>
      </c>
      <c r="G18" s="6">
        <v>44956</v>
      </c>
      <c r="H18" s="4">
        <v>1</v>
      </c>
      <c r="I18" s="4">
        <v>1</v>
      </c>
      <c r="J18" s="4">
        <v>1</v>
      </c>
      <c r="K18" s="4" t="s">
        <v>30</v>
      </c>
      <c r="L18" s="4">
        <v>104</v>
      </c>
      <c r="M18" s="4">
        <v>104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44955</v>
      </c>
      <c r="S18" s="6">
        <v>44971</v>
      </c>
      <c r="T18" s="4" t="s">
        <v>34</v>
      </c>
      <c r="U18" s="4">
        <v>104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44955</v>
      </c>
      <c r="G19" s="6">
        <v>44956</v>
      </c>
      <c r="H19" s="4">
        <v>1</v>
      </c>
      <c r="I19" s="4">
        <v>1</v>
      </c>
      <c r="J19" s="4">
        <v>1</v>
      </c>
      <c r="K19" s="4" t="s">
        <v>30</v>
      </c>
      <c r="L19" s="4">
        <v>104</v>
      </c>
      <c r="M19" s="4">
        <v>104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44955</v>
      </c>
      <c r="S19" s="6">
        <v>44971</v>
      </c>
      <c r="T19" s="4" t="s">
        <v>34</v>
      </c>
      <c r="U19" s="4">
        <v>104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111</v>
      </c>
      <c r="B20" s="4" t="s">
        <v>26</v>
      </c>
      <c r="C20" s="4" t="s">
        <v>104</v>
      </c>
      <c r="D20" s="4" t="s">
        <v>112</v>
      </c>
      <c r="E20" s="4" t="s">
        <v>113</v>
      </c>
      <c r="F20" s="6">
        <v>44955</v>
      </c>
      <c r="G20" s="6">
        <v>44956</v>
      </c>
      <c r="H20" s="4">
        <v>1</v>
      </c>
      <c r="I20" s="4">
        <v>1</v>
      </c>
      <c r="J20" s="4">
        <v>1</v>
      </c>
      <c r="K20" s="4" t="s">
        <v>30</v>
      </c>
      <c r="L20" s="4">
        <v>-104</v>
      </c>
      <c r="M20" s="4">
        <v>-104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44955</v>
      </c>
      <c r="S20" s="6">
        <v>44971</v>
      </c>
      <c r="T20" s="4" t="s">
        <v>34</v>
      </c>
      <c r="U20" s="4">
        <v>-104</v>
      </c>
      <c r="V20" s="4">
        <v>0</v>
      </c>
      <c r="W20" s="4">
        <v>0</v>
      </c>
      <c r="X20" s="4" t="s">
        <v>115</v>
      </c>
      <c r="Y20" s="4" t="s">
        <v>116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44955</v>
      </c>
      <c r="G21" s="6">
        <v>44956</v>
      </c>
      <c r="H21" s="4">
        <v>2</v>
      </c>
      <c r="I21" s="4">
        <v>1</v>
      </c>
      <c r="J21" s="4">
        <v>2</v>
      </c>
      <c r="K21" s="4" t="s">
        <v>30</v>
      </c>
      <c r="L21" s="4">
        <v>492</v>
      </c>
      <c r="M21" s="4">
        <v>492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44955</v>
      </c>
      <c r="S21" s="6">
        <v>44971</v>
      </c>
      <c r="T21" s="4" t="s">
        <v>34</v>
      </c>
      <c r="U21" s="4">
        <v>492</v>
      </c>
      <c r="V21" s="4">
        <v>0</v>
      </c>
      <c r="W21" s="4">
        <v>0</v>
      </c>
      <c r="X21" s="4" t="s">
        <v>125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44955</v>
      </c>
      <c r="G22" s="6">
        <v>44956</v>
      </c>
      <c r="H22" s="4">
        <v>1</v>
      </c>
      <c r="I22" s="4">
        <v>1</v>
      </c>
      <c r="J22" s="4">
        <v>1</v>
      </c>
      <c r="K22" s="4" t="s">
        <v>30</v>
      </c>
      <c r="L22" s="4">
        <v>246</v>
      </c>
      <c r="M22" s="4">
        <v>246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44955</v>
      </c>
      <c r="S22" s="6">
        <v>44971</v>
      </c>
      <c r="T22" s="4" t="s">
        <v>34</v>
      </c>
      <c r="U22" s="4">
        <v>246</v>
      </c>
      <c r="V22" s="4">
        <v>0</v>
      </c>
      <c r="W22" s="4">
        <v>0</v>
      </c>
      <c r="X22" s="4" t="s">
        <v>129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81</v>
      </c>
      <c r="E23" s="4" t="s">
        <v>82</v>
      </c>
      <c r="F23" s="6">
        <v>44955</v>
      </c>
      <c r="G23" s="6">
        <v>44956</v>
      </c>
      <c r="H23" s="4">
        <v>1</v>
      </c>
      <c r="I23" s="4">
        <v>1</v>
      </c>
      <c r="J23" s="4">
        <v>1</v>
      </c>
      <c r="K23" s="4" t="s">
        <v>30</v>
      </c>
      <c r="L23" s="4">
        <v>426</v>
      </c>
      <c r="M23" s="4">
        <v>426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44955</v>
      </c>
      <c r="S23" s="6">
        <v>44971</v>
      </c>
      <c r="T23" s="4" t="s">
        <v>34</v>
      </c>
      <c r="U23" s="4">
        <v>426</v>
      </c>
      <c r="V23" s="4">
        <v>0</v>
      </c>
      <c r="W23" s="4">
        <v>0</v>
      </c>
      <c r="X23" s="4" t="s">
        <v>133</v>
      </c>
      <c r="Y23" s="4" t="s">
        <v>36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112</v>
      </c>
      <c r="E24" s="4" t="s">
        <v>113</v>
      </c>
      <c r="F24" s="6">
        <v>44955</v>
      </c>
      <c r="G24" s="6">
        <v>44956</v>
      </c>
      <c r="H24" s="4">
        <v>1</v>
      </c>
      <c r="I24" s="4">
        <v>1</v>
      </c>
      <c r="J24" s="4">
        <v>1</v>
      </c>
      <c r="K24" s="4" t="s">
        <v>30</v>
      </c>
      <c r="L24" s="4">
        <v>104</v>
      </c>
      <c r="M24" s="4">
        <v>104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44955</v>
      </c>
      <c r="S24" s="6">
        <v>44971</v>
      </c>
      <c r="T24" s="4" t="s">
        <v>34</v>
      </c>
      <c r="U24" s="4">
        <v>104</v>
      </c>
      <c r="V24" s="4">
        <v>0</v>
      </c>
      <c r="W24" s="4">
        <v>0</v>
      </c>
      <c r="X24" s="4" t="s">
        <v>136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44955</v>
      </c>
      <c r="G25" s="6">
        <v>44956</v>
      </c>
      <c r="H25" s="4">
        <v>1</v>
      </c>
      <c r="I25" s="4">
        <v>1</v>
      </c>
      <c r="J25" s="4">
        <v>1</v>
      </c>
      <c r="K25" s="4" t="s">
        <v>30</v>
      </c>
      <c r="L25" s="4">
        <v>246</v>
      </c>
      <c r="M25" s="4">
        <v>246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44955</v>
      </c>
      <c r="S25" s="6">
        <v>44971</v>
      </c>
      <c r="T25" s="4" t="s">
        <v>34</v>
      </c>
      <c r="U25" s="4">
        <v>246</v>
      </c>
      <c r="V25" s="4">
        <v>0</v>
      </c>
      <c r="W25" s="4">
        <v>0</v>
      </c>
      <c r="X25" s="4" t="s">
        <v>140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44955</v>
      </c>
      <c r="G26" s="6">
        <v>44956</v>
      </c>
      <c r="H26" s="4">
        <v>1</v>
      </c>
      <c r="I26" s="4">
        <v>1</v>
      </c>
      <c r="J26" s="4">
        <v>1</v>
      </c>
      <c r="K26" s="4" t="s">
        <v>30</v>
      </c>
      <c r="L26" s="4">
        <v>166</v>
      </c>
      <c r="M26" s="4">
        <v>166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44955</v>
      </c>
      <c r="S26" s="6">
        <v>44971</v>
      </c>
      <c r="T26" s="4" t="s">
        <v>34</v>
      </c>
      <c r="U26" s="4">
        <v>166</v>
      </c>
      <c r="V26" s="4">
        <v>0</v>
      </c>
      <c r="W26" s="4">
        <v>0</v>
      </c>
      <c r="X26" s="4" t="s">
        <v>146</v>
      </c>
      <c r="Y2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30" sqref="A30:A3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147</v>
      </c>
    </row>
    <row r="2" s="4" customFormat="1" spans="1:9">
      <c r="A2" s="5">
        <v>999222237494925</v>
      </c>
      <c r="B2" s="6">
        <v>44955</v>
      </c>
      <c r="C2" s="6">
        <v>44956</v>
      </c>
      <c r="D2" s="4">
        <v>146</v>
      </c>
      <c r="E2" s="4" t="str">
        <f>VLOOKUP(A2,HOP!A:L,12,0)</f>
        <v>146.00</v>
      </c>
      <c r="F2" s="4" t="str">
        <f>VLOOKUP(A2,HOP!A:C,3,0)</f>
        <v>2955534</v>
      </c>
      <c r="G2" s="4">
        <f>D2-E2</f>
        <v>0</v>
      </c>
      <c r="H2" s="4" t="str">
        <f>$H$1&amp;F2</f>
        <v>，2955534</v>
      </c>
      <c r="I2" s="4" t="str">
        <f>VLOOKUP(A2,HOP!A:U,21,0)</f>
        <v>直连</v>
      </c>
    </row>
    <row r="3" s="4" customFormat="1" spans="1:9">
      <c r="A3" s="5">
        <v>999222250466974</v>
      </c>
      <c r="B3" s="6">
        <v>44955</v>
      </c>
      <c r="C3" s="6">
        <v>44956</v>
      </c>
      <c r="D3" s="4">
        <v>215</v>
      </c>
      <c r="E3" s="4" t="str">
        <f>VLOOKUP(A3,HOP!A:L,12,0)</f>
        <v>215.00</v>
      </c>
      <c r="F3" s="4" t="str">
        <f>VLOOKUP(A3,HOP!A:C,3,0)</f>
        <v>2958228</v>
      </c>
      <c r="G3" s="4">
        <f t="shared" ref="G3:G24" si="0">D3-E3</f>
        <v>0</v>
      </c>
      <c r="H3" s="4" t="str">
        <f t="shared" ref="H3:H24" si="1">$H$1&amp;F3</f>
        <v>，2958228</v>
      </c>
      <c r="I3" s="4" t="str">
        <f>VLOOKUP(A3,HOP!A:U,21,0)</f>
        <v>直连</v>
      </c>
    </row>
    <row r="4" s="4" customFormat="1" spans="1:9">
      <c r="A4" s="5">
        <v>999222250564797</v>
      </c>
      <c r="B4" s="6">
        <v>44954</v>
      </c>
      <c r="C4" s="6">
        <v>44956</v>
      </c>
      <c r="D4" s="4">
        <v>3244</v>
      </c>
      <c r="E4" s="4" t="str">
        <f>VLOOKUP(A4,HOP!A:L,12,0)</f>
        <v>3244.00</v>
      </c>
      <c r="F4" s="4" t="str">
        <f>VLOOKUP(A4,HOP!A:C,3,0)</f>
        <v>2958303</v>
      </c>
      <c r="G4" s="4">
        <f t="shared" si="0"/>
        <v>0</v>
      </c>
      <c r="H4" s="4" t="str">
        <f t="shared" si="1"/>
        <v>，2958303</v>
      </c>
      <c r="I4" s="4" t="str">
        <f>VLOOKUP(A4,HOP!A:U,21,0)</f>
        <v>直连</v>
      </c>
    </row>
    <row r="5" s="4" customFormat="1" spans="1:9">
      <c r="A5" s="5">
        <v>999222259683436</v>
      </c>
      <c r="B5" s="6">
        <v>44953</v>
      </c>
      <c r="C5" s="6">
        <v>44956</v>
      </c>
      <c r="D5" s="4">
        <v>1545</v>
      </c>
      <c r="E5" s="4" t="str">
        <f>VLOOKUP(A5,HOP!A:L,12,0)</f>
        <v>1545.00</v>
      </c>
      <c r="F5" s="4" t="str">
        <f>VLOOKUP(A5,HOP!A:C,3,0)</f>
        <v>2960145</v>
      </c>
      <c r="G5" s="4">
        <f t="shared" si="0"/>
        <v>0</v>
      </c>
      <c r="H5" s="4" t="str">
        <f t="shared" si="1"/>
        <v>，2960145</v>
      </c>
      <c r="I5" s="4" t="str">
        <f>VLOOKUP(A5,HOP!A:U,21,0)</f>
        <v>直连</v>
      </c>
    </row>
    <row r="6" s="4" customFormat="1" spans="1:9">
      <c r="A6" s="5">
        <v>999222295073971</v>
      </c>
      <c r="B6" s="6">
        <v>44955</v>
      </c>
      <c r="C6" s="6">
        <v>44956</v>
      </c>
      <c r="D6" s="4">
        <v>532</v>
      </c>
      <c r="E6" s="4" t="str">
        <f>VLOOKUP(A6,HOP!A:L,12,0)</f>
        <v>532.00</v>
      </c>
      <c r="F6" s="4" t="str">
        <f>VLOOKUP(A6,HOP!A:C,3,0)</f>
        <v>2968018</v>
      </c>
      <c r="G6" s="4">
        <f t="shared" si="0"/>
        <v>0</v>
      </c>
      <c r="H6" s="4" t="str">
        <f t="shared" si="1"/>
        <v>，2968018</v>
      </c>
      <c r="I6" s="4" t="str">
        <f>VLOOKUP(A6,HOP!A:U,21,0)</f>
        <v>直连</v>
      </c>
    </row>
    <row r="7" s="4" customFormat="1" spans="1:9">
      <c r="A7" s="5">
        <v>999222319948556</v>
      </c>
      <c r="B7" s="6">
        <v>44954</v>
      </c>
      <c r="C7" s="6">
        <v>44956</v>
      </c>
      <c r="D7" s="4">
        <v>488</v>
      </c>
      <c r="E7" s="4" t="str">
        <f>VLOOKUP(A7,HOP!A:L,12,0)</f>
        <v>488.00</v>
      </c>
      <c r="F7" s="4" t="str">
        <f>VLOOKUP(A7,HOP!A:C,3,0)</f>
        <v>2972816</v>
      </c>
      <c r="G7" s="4">
        <f t="shared" si="0"/>
        <v>0</v>
      </c>
      <c r="H7" s="4" t="str">
        <f t="shared" si="1"/>
        <v>，2972816</v>
      </c>
      <c r="I7" s="4" t="str">
        <f>VLOOKUP(A7,HOP!A:U,21,0)</f>
        <v>直连</v>
      </c>
    </row>
    <row r="8" s="4" customFormat="1" spans="1:9">
      <c r="A8" s="5">
        <v>999222332051747</v>
      </c>
      <c r="B8" s="6">
        <v>44954</v>
      </c>
      <c r="C8" s="6">
        <v>44956</v>
      </c>
      <c r="D8" s="4">
        <v>511</v>
      </c>
      <c r="E8" s="4" t="str">
        <f>VLOOKUP(A8,HOP!A:L,12,0)</f>
        <v>511.00</v>
      </c>
      <c r="F8" s="4" t="str">
        <f>VLOOKUP(A8,HOP!A:C,3,0)</f>
        <v>2974995</v>
      </c>
      <c r="G8" s="4">
        <f t="shared" si="0"/>
        <v>0</v>
      </c>
      <c r="H8" s="4" t="str">
        <f t="shared" si="1"/>
        <v>，2974995</v>
      </c>
      <c r="I8" s="4" t="str">
        <f>VLOOKUP(A8,HOP!A:U,21,0)</f>
        <v>直连</v>
      </c>
    </row>
    <row r="9" s="4" customFormat="1" spans="1:9">
      <c r="A9" s="5">
        <v>999222335666638</v>
      </c>
      <c r="B9" s="6">
        <v>44955</v>
      </c>
      <c r="C9" s="6">
        <v>44956</v>
      </c>
      <c r="D9" s="4">
        <v>154</v>
      </c>
      <c r="E9" s="4" t="str">
        <f>VLOOKUP(A9,HOP!A:L,12,0)</f>
        <v>154.00</v>
      </c>
      <c r="F9" s="4" t="str">
        <f>VLOOKUP(A9,HOP!A:C,3,0)</f>
        <v>2975274</v>
      </c>
      <c r="G9" s="4">
        <f t="shared" si="0"/>
        <v>0</v>
      </c>
      <c r="H9" s="4" t="str">
        <f t="shared" si="1"/>
        <v>，2975274</v>
      </c>
      <c r="I9" s="4" t="str">
        <f>VLOOKUP(A9,HOP!A:U,21,0)</f>
        <v>直连</v>
      </c>
    </row>
    <row r="10" s="4" customFormat="1" spans="1:9">
      <c r="A10" s="5">
        <v>999222382480633</v>
      </c>
      <c r="B10" s="6">
        <v>44955</v>
      </c>
      <c r="C10" s="6">
        <v>44956</v>
      </c>
      <c r="D10" s="4">
        <v>346</v>
      </c>
      <c r="E10" s="4" t="str">
        <f>VLOOKUP(A10,HOP!A:L,12,0)</f>
        <v>346.00</v>
      </c>
      <c r="F10" s="4" t="str">
        <f>VLOOKUP(A10,HOP!A:C,3,0)</f>
        <v>2982899</v>
      </c>
      <c r="G10" s="4">
        <f t="shared" si="0"/>
        <v>0</v>
      </c>
      <c r="H10" s="4" t="str">
        <f t="shared" si="1"/>
        <v>，2982899</v>
      </c>
      <c r="I10" s="4" t="str">
        <f>VLOOKUP(A10,HOP!A:U,21,0)</f>
        <v>直连</v>
      </c>
    </row>
    <row r="11" s="4" customFormat="1" spans="1:9">
      <c r="A11" s="5">
        <v>999222401476999</v>
      </c>
      <c r="B11" s="6">
        <v>44955</v>
      </c>
      <c r="C11" s="6">
        <v>44956</v>
      </c>
      <c r="D11" s="4">
        <v>429</v>
      </c>
      <c r="E11" s="4" t="str">
        <f>VLOOKUP(A11,HOP!A:L,12,0)</f>
        <v>429.00</v>
      </c>
      <c r="F11" s="4" t="str">
        <f>VLOOKUP(A11,HOP!A:C,3,0)</f>
        <v>2985861</v>
      </c>
      <c r="G11" s="4">
        <f t="shared" si="0"/>
        <v>0</v>
      </c>
      <c r="H11" s="4" t="str">
        <f t="shared" si="1"/>
        <v>，2985861</v>
      </c>
      <c r="I11" s="4" t="str">
        <f>VLOOKUP(A11,HOP!A:U,21,0)</f>
        <v>直连</v>
      </c>
    </row>
    <row r="12" s="4" customFormat="1" spans="1:9">
      <c r="A12" s="5">
        <v>999222401855799</v>
      </c>
      <c r="B12" s="6">
        <v>44955</v>
      </c>
      <c r="C12" s="6">
        <v>44956</v>
      </c>
      <c r="D12" s="4">
        <v>340</v>
      </c>
      <c r="E12" s="4" t="str">
        <f>VLOOKUP(A12,HOP!A:L,12,0)</f>
        <v>340.00</v>
      </c>
      <c r="F12" s="4" t="str">
        <f>VLOOKUP(A12,HOP!A:C,3,0)</f>
        <v>2985883</v>
      </c>
      <c r="G12" s="4">
        <f t="shared" si="0"/>
        <v>0</v>
      </c>
      <c r="H12" s="4" t="str">
        <f t="shared" si="1"/>
        <v>，2985883</v>
      </c>
      <c r="I12" s="4" t="str">
        <f>VLOOKUP(A12,HOP!A:U,21,0)</f>
        <v>直连</v>
      </c>
    </row>
    <row r="13" s="4" customFormat="1" spans="1:9">
      <c r="A13" s="5">
        <v>999222402047740</v>
      </c>
      <c r="B13" s="6">
        <v>44955</v>
      </c>
      <c r="C13" s="6">
        <v>44956</v>
      </c>
      <c r="D13" s="4">
        <v>294</v>
      </c>
      <c r="E13" s="4" t="str">
        <f>VLOOKUP(A13,HOP!A:L,12,0)</f>
        <v>294.00</v>
      </c>
      <c r="F13" s="4" t="str">
        <f>VLOOKUP(A13,HOP!A:C,3,0)</f>
        <v>2985901</v>
      </c>
      <c r="G13" s="4">
        <f t="shared" si="0"/>
        <v>0</v>
      </c>
      <c r="H13" s="4" t="str">
        <f t="shared" si="1"/>
        <v>，2985901</v>
      </c>
      <c r="I13" s="4" t="str">
        <f>VLOOKUP(A13,HOP!A:U,21,0)</f>
        <v>直连</v>
      </c>
    </row>
    <row r="14" s="4" customFormat="1" spans="1:9">
      <c r="A14" s="5">
        <v>999222403329312</v>
      </c>
      <c r="B14" s="6">
        <v>44955</v>
      </c>
      <c r="C14" s="6">
        <v>44956</v>
      </c>
      <c r="D14" s="4">
        <v>189</v>
      </c>
      <c r="E14" s="4" t="str">
        <f>VLOOKUP(A14,HOP!A:L,12,0)</f>
        <v>189.00</v>
      </c>
      <c r="F14" s="4" t="str">
        <f>VLOOKUP(A14,HOP!A:C,3,0)</f>
        <v>2986102</v>
      </c>
      <c r="G14" s="4">
        <f t="shared" si="0"/>
        <v>0</v>
      </c>
      <c r="H14" s="4" t="str">
        <f t="shared" si="1"/>
        <v>，2986102</v>
      </c>
      <c r="I14" s="4" t="str">
        <f>VLOOKUP(A14,HOP!A:U,21,0)</f>
        <v>直连</v>
      </c>
    </row>
    <row r="15" s="4" customFormat="1" hidden="1" spans="1:9">
      <c r="A15" s="5">
        <v>999222403918032</v>
      </c>
      <c r="B15" s="6">
        <v>44955</v>
      </c>
      <c r="C15" s="6">
        <v>44956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999222407434328</v>
      </c>
      <c r="B16" s="6">
        <v>44955</v>
      </c>
      <c r="C16" s="6">
        <v>44956</v>
      </c>
      <c r="D16" s="4">
        <v>533</v>
      </c>
      <c r="E16" s="4" t="str">
        <f>VLOOKUP(A16,HOP!A:L,12,0)</f>
        <v>533.00</v>
      </c>
      <c r="F16" s="4" t="str">
        <f>VLOOKUP(A16,HOP!A:C,3,0)</f>
        <v>2986857</v>
      </c>
      <c r="G16" s="4">
        <f t="shared" si="0"/>
        <v>0</v>
      </c>
      <c r="H16" s="4" t="str">
        <f t="shared" si="1"/>
        <v>，2986857</v>
      </c>
      <c r="I16" s="4" t="str">
        <f>VLOOKUP(A16,HOP!A:U,21,0)</f>
        <v>直连</v>
      </c>
    </row>
    <row r="17" s="4" customFormat="1" hidden="1" spans="1:9">
      <c r="A17" s="5">
        <v>999222407449971</v>
      </c>
      <c r="B17" s="6">
        <v>44955</v>
      </c>
      <c r="C17" s="6">
        <v>44956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999222408391492</v>
      </c>
      <c r="B18" s="6">
        <v>44955</v>
      </c>
      <c r="C18" s="6">
        <v>44956</v>
      </c>
      <c r="D18" s="4">
        <v>104</v>
      </c>
      <c r="E18" s="4" t="str">
        <f>VLOOKUP(A18,HOP!A:L,12,0)</f>
        <v>104.00</v>
      </c>
      <c r="F18" s="4" t="str">
        <f>VLOOKUP(A18,HOP!A:C,3,0)</f>
        <v>2987145</v>
      </c>
      <c r="G18" s="4">
        <f t="shared" si="0"/>
        <v>0</v>
      </c>
      <c r="H18" s="4" t="str">
        <f t="shared" si="1"/>
        <v>，2987145</v>
      </c>
      <c r="I18" s="4" t="str">
        <f>VLOOKUP(A18,HOP!A:U,21,0)</f>
        <v>直连</v>
      </c>
    </row>
    <row r="19" s="4" customFormat="1" spans="1:9">
      <c r="A19" s="5">
        <v>999222411336299</v>
      </c>
      <c r="B19" s="6">
        <v>44955</v>
      </c>
      <c r="C19" s="6">
        <v>44956</v>
      </c>
      <c r="D19" s="4">
        <v>492</v>
      </c>
      <c r="E19" s="4" t="str">
        <f>VLOOKUP(A19,HOP!A:L,12,0)</f>
        <v>492.00</v>
      </c>
      <c r="F19" s="4" t="str">
        <f>VLOOKUP(A19,HOP!A:C,3,0)</f>
        <v>2987237</v>
      </c>
      <c r="G19" s="4">
        <f t="shared" si="0"/>
        <v>0</v>
      </c>
      <c r="H19" s="4" t="str">
        <f t="shared" si="1"/>
        <v>，2987237</v>
      </c>
      <c r="I19" s="4" t="str">
        <f>VLOOKUP(A19,HOP!A:U,21,0)</f>
        <v>直连</v>
      </c>
    </row>
    <row r="20" s="4" customFormat="1" spans="1:9">
      <c r="A20" s="5">
        <v>999222413103454</v>
      </c>
      <c r="B20" s="6">
        <v>44955</v>
      </c>
      <c r="C20" s="6">
        <v>44956</v>
      </c>
      <c r="D20" s="4">
        <v>246</v>
      </c>
      <c r="E20" s="4" t="str">
        <f>VLOOKUP(A20,HOP!A:L,12,0)</f>
        <v>246.00</v>
      </c>
      <c r="F20" s="4" t="str">
        <f>VLOOKUP(A20,HOP!A:C,3,0)</f>
        <v>2987559</v>
      </c>
      <c r="G20" s="4">
        <f t="shared" si="0"/>
        <v>0</v>
      </c>
      <c r="H20" s="4" t="str">
        <f t="shared" si="1"/>
        <v>，2987559</v>
      </c>
      <c r="I20" s="4" t="str">
        <f>VLOOKUP(A20,HOP!A:U,21,0)</f>
        <v>直连</v>
      </c>
    </row>
    <row r="21" s="4" customFormat="1" spans="1:9">
      <c r="A21" s="5">
        <v>999222413518315</v>
      </c>
      <c r="B21" s="6">
        <v>44955</v>
      </c>
      <c r="C21" s="6">
        <v>44956</v>
      </c>
      <c r="D21" s="4">
        <v>426</v>
      </c>
      <c r="E21" s="4" t="str">
        <f>VLOOKUP(A21,HOP!A:L,12,0)</f>
        <v>426.00</v>
      </c>
      <c r="F21" s="4" t="str">
        <f>VLOOKUP(A21,HOP!A:C,3,0)</f>
        <v>2987638</v>
      </c>
      <c r="G21" s="4">
        <f t="shared" si="0"/>
        <v>0</v>
      </c>
      <c r="H21" s="4" t="str">
        <f t="shared" si="1"/>
        <v>，2987638</v>
      </c>
      <c r="I21" s="4" t="str">
        <f>VLOOKUP(A21,HOP!A:U,21,0)</f>
        <v>直连</v>
      </c>
    </row>
    <row r="22" s="4" customFormat="1" spans="1:9">
      <c r="A22" s="5">
        <v>999222413646643</v>
      </c>
      <c r="B22" s="6">
        <v>44955</v>
      </c>
      <c r="C22" s="6">
        <v>44956</v>
      </c>
      <c r="D22" s="4">
        <v>104</v>
      </c>
      <c r="E22" s="4" t="str">
        <f>VLOOKUP(A22,HOP!A:L,12,0)</f>
        <v>104.00</v>
      </c>
      <c r="F22" s="4" t="str">
        <f>VLOOKUP(A22,HOP!A:C,3,0)</f>
        <v>2987671</v>
      </c>
      <c r="G22" s="4">
        <f t="shared" si="0"/>
        <v>0</v>
      </c>
      <c r="H22" s="4" t="str">
        <f t="shared" si="1"/>
        <v>，2987671</v>
      </c>
      <c r="I22" s="4" t="str">
        <f>VLOOKUP(A22,HOP!A:U,21,0)</f>
        <v>直连</v>
      </c>
    </row>
    <row r="23" s="4" customFormat="1" spans="1:9">
      <c r="A23" s="5">
        <v>999222417023453</v>
      </c>
      <c r="B23" s="6">
        <v>44955</v>
      </c>
      <c r="C23" s="6">
        <v>44956</v>
      </c>
      <c r="D23" s="4">
        <v>246</v>
      </c>
      <c r="E23" s="4" t="str">
        <f>VLOOKUP(A23,HOP!A:L,12,0)</f>
        <v>246.00</v>
      </c>
      <c r="F23" s="4" t="str">
        <f>VLOOKUP(A23,HOP!A:C,3,0)</f>
        <v>2988215</v>
      </c>
      <c r="G23" s="4">
        <f t="shared" si="0"/>
        <v>0</v>
      </c>
      <c r="H23" s="4" t="str">
        <f t="shared" si="1"/>
        <v>，2988215</v>
      </c>
      <c r="I23" s="4" t="str">
        <f>VLOOKUP(A23,HOP!A:U,21,0)</f>
        <v>直连</v>
      </c>
    </row>
    <row r="24" s="4" customFormat="1" spans="1:9">
      <c r="A24" s="5">
        <v>999222417698573</v>
      </c>
      <c r="B24" s="6">
        <v>44955</v>
      </c>
      <c r="C24" s="6">
        <v>44956</v>
      </c>
      <c r="D24" s="4">
        <v>166</v>
      </c>
      <c r="E24" s="4" t="str">
        <f>VLOOKUP(A24,HOP!A:L,12,0)</f>
        <v>166.00</v>
      </c>
      <c r="F24" s="4" t="str">
        <f>VLOOKUP(A24,HOP!A:C,3,0)</f>
        <v>2988356</v>
      </c>
      <c r="G24" s="4">
        <f t="shared" si="0"/>
        <v>0</v>
      </c>
      <c r="H24" s="4" t="str">
        <f t="shared" si="1"/>
        <v>，2988356</v>
      </c>
      <c r="I24" s="4" t="str">
        <f>VLOOKUP(A24,HOP!A:U,21,0)</f>
        <v>直连</v>
      </c>
    </row>
    <row r="26" spans="4:4">
      <c r="D26" s="4">
        <f>SUM(D2:D25)</f>
        <v>10750</v>
      </c>
    </row>
    <row r="28" spans="4:4">
      <c r="D28" s="4" t="s">
        <v>148</v>
      </c>
    </row>
    <row r="30" spans="1:1">
      <c r="A30" s="4" t="s">
        <v>149</v>
      </c>
    </row>
    <row r="31" spans="1:1">
      <c r="A31" s="4" t="s">
        <v>150</v>
      </c>
    </row>
  </sheetData>
  <autoFilter ref="A1:XFD28">
    <filterColumn colId="3">
      <filters blank="1">
        <filter val="10750"/>
        <filter val="511"/>
        <filter val="492"/>
        <filter val="154"/>
        <filter val="294"/>
        <filter val="215"/>
        <filter val="10750 CNY"/>
        <filter val="166"/>
        <filter val="426"/>
        <filter val="429"/>
        <filter val="532"/>
        <filter val="533"/>
        <filter val="340"/>
        <filter val="104"/>
        <filter val="3244"/>
        <filter val="1545"/>
        <filter val="146"/>
        <filter val="246"/>
        <filter val="346"/>
        <filter val="488"/>
        <filter val="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151</v>
      </c>
      <c r="B1" s="2" t="s">
        <v>152</v>
      </c>
      <c r="C1" s="2" t="s">
        <v>153</v>
      </c>
      <c r="D1" s="2" t="s">
        <v>154</v>
      </c>
      <c r="E1" s="2" t="s">
        <v>13</v>
      </c>
      <c r="F1" s="2" t="s">
        <v>5</v>
      </c>
      <c r="G1" s="2" t="s">
        <v>6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  <c r="U1" s="2" t="s">
        <v>168</v>
      </c>
      <c r="V1" s="2" t="s">
        <v>169</v>
      </c>
    </row>
    <row r="2" s="1" customFormat="1" spans="1:22">
      <c r="A2" s="3">
        <v>999222417698573</v>
      </c>
      <c r="B2" s="1" t="s">
        <v>170</v>
      </c>
      <c r="C2" s="1" t="s">
        <v>171</v>
      </c>
      <c r="D2" s="1" t="s">
        <v>172</v>
      </c>
      <c r="E2" s="1" t="s">
        <v>173</v>
      </c>
      <c r="F2" s="1" t="s">
        <v>170</v>
      </c>
      <c r="G2" s="1" t="s">
        <v>174</v>
      </c>
      <c r="H2" s="1" t="s">
        <v>175</v>
      </c>
      <c r="I2" s="1" t="s">
        <v>176</v>
      </c>
      <c r="J2" s="1" t="s">
        <v>177</v>
      </c>
      <c r="K2" s="1" t="s">
        <v>176</v>
      </c>
      <c r="L2" s="1" t="s">
        <v>176</v>
      </c>
      <c r="M2" s="1" t="s">
        <v>178</v>
      </c>
      <c r="N2" s="1" t="s">
        <v>178</v>
      </c>
      <c r="O2" s="1" t="s">
        <v>179</v>
      </c>
      <c r="P2" s="1" t="s">
        <v>180</v>
      </c>
      <c r="Q2" s="1" t="s">
        <v>181</v>
      </c>
      <c r="R2" s="1" t="s">
        <v>182</v>
      </c>
      <c r="S2" s="1" t="s">
        <v>183</v>
      </c>
      <c r="T2" s="1" t="s">
        <v>184</v>
      </c>
      <c r="U2" s="1" t="s">
        <v>185</v>
      </c>
      <c r="V2" s="1" t="s">
        <v>186</v>
      </c>
    </row>
    <row r="3" s="1" customFormat="1" spans="1:22">
      <c r="A3" s="3">
        <v>999222417023453</v>
      </c>
      <c r="B3" s="1" t="s">
        <v>170</v>
      </c>
      <c r="C3" s="1" t="s">
        <v>187</v>
      </c>
      <c r="D3" s="1" t="s">
        <v>188</v>
      </c>
      <c r="E3" s="1" t="s">
        <v>139</v>
      </c>
      <c r="F3" s="1" t="s">
        <v>170</v>
      </c>
      <c r="G3" s="1" t="s">
        <v>174</v>
      </c>
      <c r="H3" s="1" t="s">
        <v>175</v>
      </c>
      <c r="I3" s="1" t="s">
        <v>189</v>
      </c>
      <c r="J3" s="1" t="s">
        <v>177</v>
      </c>
      <c r="K3" s="1" t="s">
        <v>189</v>
      </c>
      <c r="L3" s="1" t="s">
        <v>189</v>
      </c>
      <c r="M3" s="1" t="s">
        <v>178</v>
      </c>
      <c r="N3" s="1" t="s">
        <v>178</v>
      </c>
      <c r="O3" s="1" t="s">
        <v>179</v>
      </c>
      <c r="P3" s="1" t="s">
        <v>180</v>
      </c>
      <c r="Q3" s="1" t="s">
        <v>181</v>
      </c>
      <c r="R3" s="1" t="s">
        <v>190</v>
      </c>
      <c r="S3" s="1" t="s">
        <v>183</v>
      </c>
      <c r="T3" s="1" t="s">
        <v>184</v>
      </c>
      <c r="U3" s="1" t="s">
        <v>185</v>
      </c>
      <c r="V3" s="1" t="s">
        <v>186</v>
      </c>
    </row>
    <row r="4" s="1" customFormat="1" spans="1:22">
      <c r="A4" s="3">
        <v>999222413646643</v>
      </c>
      <c r="B4" s="1" t="s">
        <v>170</v>
      </c>
      <c r="C4" s="1" t="s">
        <v>191</v>
      </c>
      <c r="D4" s="1" t="s">
        <v>192</v>
      </c>
      <c r="E4" s="1" t="s">
        <v>135</v>
      </c>
      <c r="F4" s="1" t="s">
        <v>170</v>
      </c>
      <c r="G4" s="1" t="s">
        <v>174</v>
      </c>
      <c r="H4" s="1" t="s">
        <v>175</v>
      </c>
      <c r="I4" s="1" t="s">
        <v>193</v>
      </c>
      <c r="J4" s="1" t="s">
        <v>177</v>
      </c>
      <c r="K4" s="1" t="s">
        <v>193</v>
      </c>
      <c r="L4" s="1" t="s">
        <v>193</v>
      </c>
      <c r="M4" s="1" t="s">
        <v>178</v>
      </c>
      <c r="N4" s="1" t="s">
        <v>178</v>
      </c>
      <c r="O4" s="1" t="s">
        <v>179</v>
      </c>
      <c r="P4" s="1" t="s">
        <v>180</v>
      </c>
      <c r="Q4" s="1" t="s">
        <v>181</v>
      </c>
      <c r="R4" s="1" t="s">
        <v>194</v>
      </c>
      <c r="S4" s="1" t="s">
        <v>183</v>
      </c>
      <c r="T4" s="1" t="s">
        <v>184</v>
      </c>
      <c r="U4" s="1" t="s">
        <v>185</v>
      </c>
      <c r="V4" s="1" t="s">
        <v>186</v>
      </c>
    </row>
    <row r="5" s="1" customFormat="1" spans="1:22">
      <c r="A5" s="3">
        <v>999222413518315</v>
      </c>
      <c r="B5" s="1" t="s">
        <v>170</v>
      </c>
      <c r="C5" s="1" t="s">
        <v>195</v>
      </c>
      <c r="D5" s="1" t="s">
        <v>196</v>
      </c>
      <c r="E5" s="1" t="s">
        <v>197</v>
      </c>
      <c r="F5" s="1" t="s">
        <v>170</v>
      </c>
      <c r="G5" s="1" t="s">
        <v>174</v>
      </c>
      <c r="H5" s="1" t="s">
        <v>175</v>
      </c>
      <c r="I5" s="1" t="s">
        <v>198</v>
      </c>
      <c r="J5" s="1" t="s">
        <v>177</v>
      </c>
      <c r="K5" s="1" t="s">
        <v>198</v>
      </c>
      <c r="L5" s="1" t="s">
        <v>198</v>
      </c>
      <c r="M5" s="1" t="s">
        <v>178</v>
      </c>
      <c r="N5" s="1" t="s">
        <v>178</v>
      </c>
      <c r="O5" s="1" t="s">
        <v>179</v>
      </c>
      <c r="P5" s="1" t="s">
        <v>180</v>
      </c>
      <c r="Q5" s="1" t="s">
        <v>181</v>
      </c>
      <c r="R5" s="1" t="s">
        <v>199</v>
      </c>
      <c r="S5" s="1" t="s">
        <v>183</v>
      </c>
      <c r="T5" s="1" t="s">
        <v>184</v>
      </c>
      <c r="U5" s="1" t="s">
        <v>185</v>
      </c>
      <c r="V5" s="1" t="s">
        <v>186</v>
      </c>
    </row>
    <row r="6" s="1" customFormat="1" spans="1:22">
      <c r="A6" s="3">
        <v>999222413103454</v>
      </c>
      <c r="B6" s="1" t="s">
        <v>170</v>
      </c>
      <c r="C6" s="1" t="s">
        <v>200</v>
      </c>
      <c r="D6" s="1" t="s">
        <v>188</v>
      </c>
      <c r="E6" s="1" t="s">
        <v>128</v>
      </c>
      <c r="F6" s="1" t="s">
        <v>170</v>
      </c>
      <c r="G6" s="1" t="s">
        <v>174</v>
      </c>
      <c r="H6" s="1" t="s">
        <v>175</v>
      </c>
      <c r="I6" s="1" t="s">
        <v>189</v>
      </c>
      <c r="J6" s="1" t="s">
        <v>177</v>
      </c>
      <c r="K6" s="1" t="s">
        <v>189</v>
      </c>
      <c r="L6" s="1" t="s">
        <v>189</v>
      </c>
      <c r="M6" s="1" t="s">
        <v>178</v>
      </c>
      <c r="N6" s="1" t="s">
        <v>178</v>
      </c>
      <c r="O6" s="1" t="s">
        <v>179</v>
      </c>
      <c r="P6" s="1" t="s">
        <v>180</v>
      </c>
      <c r="Q6" s="1" t="s">
        <v>181</v>
      </c>
      <c r="R6" s="1" t="s">
        <v>201</v>
      </c>
      <c r="S6" s="1" t="s">
        <v>183</v>
      </c>
      <c r="T6" s="1" t="s">
        <v>184</v>
      </c>
      <c r="U6" s="1" t="s">
        <v>185</v>
      </c>
      <c r="V6" s="1" t="s">
        <v>186</v>
      </c>
    </row>
    <row r="7" s="1" customFormat="1" spans="1:22">
      <c r="A7" s="3">
        <v>999222411336299</v>
      </c>
      <c r="B7" s="1" t="s">
        <v>170</v>
      </c>
      <c r="C7" s="1" t="s">
        <v>202</v>
      </c>
      <c r="D7" s="1" t="s">
        <v>188</v>
      </c>
      <c r="E7" s="1" t="s">
        <v>124</v>
      </c>
      <c r="F7" s="1" t="s">
        <v>170</v>
      </c>
      <c r="G7" s="1" t="s">
        <v>174</v>
      </c>
      <c r="H7" s="1" t="s">
        <v>175</v>
      </c>
      <c r="I7" s="1" t="s">
        <v>203</v>
      </c>
      <c r="J7" s="1" t="s">
        <v>177</v>
      </c>
      <c r="K7" s="1" t="s">
        <v>203</v>
      </c>
      <c r="L7" s="1" t="s">
        <v>203</v>
      </c>
      <c r="M7" s="1" t="s">
        <v>178</v>
      </c>
      <c r="N7" s="1" t="s">
        <v>178</v>
      </c>
      <c r="O7" s="1" t="s">
        <v>179</v>
      </c>
      <c r="P7" s="1" t="s">
        <v>180</v>
      </c>
      <c r="Q7" s="1" t="s">
        <v>181</v>
      </c>
      <c r="R7" s="1" t="s">
        <v>204</v>
      </c>
      <c r="S7" s="1" t="s">
        <v>183</v>
      </c>
      <c r="T7" s="1" t="s">
        <v>184</v>
      </c>
      <c r="U7" s="1" t="s">
        <v>185</v>
      </c>
      <c r="V7" s="1" t="s">
        <v>186</v>
      </c>
    </row>
    <row r="8" s="1" customFormat="1" spans="1:22">
      <c r="A8" s="3">
        <v>999222408391492</v>
      </c>
      <c r="B8" s="1" t="s">
        <v>170</v>
      </c>
      <c r="C8" s="1" t="s">
        <v>205</v>
      </c>
      <c r="D8" s="1" t="s">
        <v>192</v>
      </c>
      <c r="E8" s="1" t="s">
        <v>118</v>
      </c>
      <c r="F8" s="1" t="s">
        <v>170</v>
      </c>
      <c r="G8" s="1" t="s">
        <v>174</v>
      </c>
      <c r="H8" s="1" t="s">
        <v>175</v>
      </c>
      <c r="I8" s="1" t="s">
        <v>193</v>
      </c>
      <c r="J8" s="1" t="s">
        <v>177</v>
      </c>
      <c r="K8" s="1" t="s">
        <v>193</v>
      </c>
      <c r="L8" s="1" t="s">
        <v>193</v>
      </c>
      <c r="M8" s="1" t="s">
        <v>178</v>
      </c>
      <c r="N8" s="1" t="s">
        <v>178</v>
      </c>
      <c r="O8" s="1" t="s">
        <v>179</v>
      </c>
      <c r="P8" s="1" t="s">
        <v>180</v>
      </c>
      <c r="Q8" s="1" t="s">
        <v>181</v>
      </c>
      <c r="R8" s="1" t="s">
        <v>206</v>
      </c>
      <c r="S8" s="1" t="s">
        <v>183</v>
      </c>
      <c r="T8" s="1" t="s">
        <v>184</v>
      </c>
      <c r="U8" s="1" t="s">
        <v>185</v>
      </c>
      <c r="V8" s="1" t="s">
        <v>186</v>
      </c>
    </row>
    <row r="9" s="1" customFormat="1" spans="1:22">
      <c r="A9" s="3">
        <v>999222407434328</v>
      </c>
      <c r="B9" s="1" t="s">
        <v>170</v>
      </c>
      <c r="C9" s="1" t="s">
        <v>207</v>
      </c>
      <c r="D9" s="1" t="s">
        <v>208</v>
      </c>
      <c r="E9" s="1" t="s">
        <v>108</v>
      </c>
      <c r="F9" s="1" t="s">
        <v>170</v>
      </c>
      <c r="G9" s="1" t="s">
        <v>174</v>
      </c>
      <c r="H9" s="1" t="s">
        <v>175</v>
      </c>
      <c r="I9" s="1" t="s">
        <v>209</v>
      </c>
      <c r="J9" s="1" t="s">
        <v>177</v>
      </c>
      <c r="K9" s="1" t="s">
        <v>209</v>
      </c>
      <c r="L9" s="1" t="s">
        <v>209</v>
      </c>
      <c r="M9" s="1" t="s">
        <v>178</v>
      </c>
      <c r="N9" s="1" t="s">
        <v>178</v>
      </c>
      <c r="O9" s="1" t="s">
        <v>179</v>
      </c>
      <c r="P9" s="1" t="s">
        <v>180</v>
      </c>
      <c r="Q9" s="1" t="s">
        <v>181</v>
      </c>
      <c r="R9" s="1" t="s">
        <v>210</v>
      </c>
      <c r="S9" s="1" t="s">
        <v>183</v>
      </c>
      <c r="T9" s="1" t="s">
        <v>184</v>
      </c>
      <c r="U9" s="1" t="s">
        <v>185</v>
      </c>
      <c r="V9" s="1" t="s">
        <v>186</v>
      </c>
    </row>
    <row r="10" s="1" customFormat="1" spans="1:22">
      <c r="A10" s="3">
        <v>999222403329312</v>
      </c>
      <c r="B10" s="1" t="s">
        <v>170</v>
      </c>
      <c r="C10" s="1" t="s">
        <v>211</v>
      </c>
      <c r="D10" s="1" t="s">
        <v>212</v>
      </c>
      <c r="E10" s="1" t="s">
        <v>99</v>
      </c>
      <c r="F10" s="1" t="s">
        <v>170</v>
      </c>
      <c r="G10" s="1" t="s">
        <v>174</v>
      </c>
      <c r="H10" s="1" t="s">
        <v>175</v>
      </c>
      <c r="I10" s="1" t="s">
        <v>213</v>
      </c>
      <c r="J10" s="1" t="s">
        <v>177</v>
      </c>
      <c r="K10" s="1" t="s">
        <v>213</v>
      </c>
      <c r="L10" s="1" t="s">
        <v>213</v>
      </c>
      <c r="M10" s="1" t="s">
        <v>178</v>
      </c>
      <c r="N10" s="1" t="s">
        <v>178</v>
      </c>
      <c r="O10" s="1" t="s">
        <v>179</v>
      </c>
      <c r="P10" s="1" t="s">
        <v>180</v>
      </c>
      <c r="Q10" s="1" t="s">
        <v>181</v>
      </c>
      <c r="R10" s="1" t="s">
        <v>214</v>
      </c>
      <c r="S10" s="1" t="s">
        <v>183</v>
      </c>
      <c r="T10" s="1" t="s">
        <v>184</v>
      </c>
      <c r="U10" s="1" t="s">
        <v>185</v>
      </c>
      <c r="V10" s="1" t="s">
        <v>186</v>
      </c>
    </row>
    <row r="11" s="1" customFormat="1" spans="1:22">
      <c r="A11" s="3">
        <v>999222402047740</v>
      </c>
      <c r="B11" s="1" t="s">
        <v>170</v>
      </c>
      <c r="C11" s="1" t="s">
        <v>215</v>
      </c>
      <c r="D11" s="1" t="s">
        <v>216</v>
      </c>
      <c r="E11" s="1" t="s">
        <v>217</v>
      </c>
      <c r="F11" s="1" t="s">
        <v>170</v>
      </c>
      <c r="G11" s="1" t="s">
        <v>174</v>
      </c>
      <c r="H11" s="1" t="s">
        <v>175</v>
      </c>
      <c r="I11" s="1" t="s">
        <v>218</v>
      </c>
      <c r="J11" s="1" t="s">
        <v>177</v>
      </c>
      <c r="K11" s="1" t="s">
        <v>218</v>
      </c>
      <c r="L11" s="1" t="s">
        <v>218</v>
      </c>
      <c r="M11" s="1" t="s">
        <v>178</v>
      </c>
      <c r="N11" s="1" t="s">
        <v>178</v>
      </c>
      <c r="O11" s="1" t="s">
        <v>179</v>
      </c>
      <c r="P11" s="1" t="s">
        <v>180</v>
      </c>
      <c r="Q11" s="1" t="s">
        <v>181</v>
      </c>
      <c r="R11" s="1" t="s">
        <v>219</v>
      </c>
      <c r="S11" s="1" t="s">
        <v>183</v>
      </c>
      <c r="T11" s="1" t="s">
        <v>184</v>
      </c>
      <c r="U11" s="1" t="s">
        <v>185</v>
      </c>
      <c r="V11" s="1" t="s">
        <v>186</v>
      </c>
    </row>
    <row r="12" s="1" customFormat="1" spans="1:22">
      <c r="A12" s="3">
        <v>999222401855799</v>
      </c>
      <c r="B12" s="1" t="s">
        <v>220</v>
      </c>
      <c r="C12" s="1" t="s">
        <v>221</v>
      </c>
      <c r="D12" s="1" t="s">
        <v>222</v>
      </c>
      <c r="E12" s="1" t="s">
        <v>223</v>
      </c>
      <c r="F12" s="1" t="s">
        <v>170</v>
      </c>
      <c r="G12" s="1" t="s">
        <v>174</v>
      </c>
      <c r="H12" s="1" t="s">
        <v>175</v>
      </c>
      <c r="I12" s="1" t="s">
        <v>224</v>
      </c>
      <c r="J12" s="1" t="s">
        <v>177</v>
      </c>
      <c r="K12" s="1" t="s">
        <v>224</v>
      </c>
      <c r="L12" s="1" t="s">
        <v>224</v>
      </c>
      <c r="M12" s="1" t="s">
        <v>178</v>
      </c>
      <c r="N12" s="1" t="s">
        <v>178</v>
      </c>
      <c r="O12" s="1" t="s">
        <v>179</v>
      </c>
      <c r="P12" s="1" t="s">
        <v>180</v>
      </c>
      <c r="Q12" s="1" t="s">
        <v>181</v>
      </c>
      <c r="R12" s="1" t="s">
        <v>225</v>
      </c>
      <c r="S12" s="1" t="s">
        <v>183</v>
      </c>
      <c r="T12" s="1" t="s">
        <v>184</v>
      </c>
      <c r="U12" s="1" t="s">
        <v>185</v>
      </c>
      <c r="V12" s="1" t="s">
        <v>186</v>
      </c>
    </row>
    <row r="13" s="1" customFormat="1" spans="1:22">
      <c r="A13" s="3">
        <v>999222401476999</v>
      </c>
      <c r="B13" s="1" t="s">
        <v>220</v>
      </c>
      <c r="C13" s="1" t="s">
        <v>226</v>
      </c>
      <c r="D13" s="1" t="s">
        <v>196</v>
      </c>
      <c r="E13" s="1" t="s">
        <v>227</v>
      </c>
      <c r="F13" s="1" t="s">
        <v>170</v>
      </c>
      <c r="G13" s="1" t="s">
        <v>174</v>
      </c>
      <c r="H13" s="1" t="s">
        <v>175</v>
      </c>
      <c r="I13" s="1" t="s">
        <v>228</v>
      </c>
      <c r="J13" s="1" t="s">
        <v>177</v>
      </c>
      <c r="K13" s="1" t="s">
        <v>228</v>
      </c>
      <c r="L13" s="1" t="s">
        <v>228</v>
      </c>
      <c r="M13" s="1" t="s">
        <v>178</v>
      </c>
      <c r="N13" s="1" t="s">
        <v>178</v>
      </c>
      <c r="O13" s="1" t="s">
        <v>179</v>
      </c>
      <c r="P13" s="1" t="s">
        <v>180</v>
      </c>
      <c r="Q13" s="1" t="s">
        <v>181</v>
      </c>
      <c r="R13" s="1" t="s">
        <v>229</v>
      </c>
      <c r="S13" s="1" t="s">
        <v>183</v>
      </c>
      <c r="T13" s="1" t="s">
        <v>184</v>
      </c>
      <c r="U13" s="1" t="s">
        <v>185</v>
      </c>
      <c r="V13" s="1" t="s">
        <v>186</v>
      </c>
    </row>
    <row r="14" s="1" customFormat="1" spans="1:22">
      <c r="A14" s="3">
        <v>999222382480633</v>
      </c>
      <c r="B14" s="1" t="s">
        <v>230</v>
      </c>
      <c r="C14" s="1" t="s">
        <v>231</v>
      </c>
      <c r="D14" s="1" t="s">
        <v>232</v>
      </c>
      <c r="E14" s="1" t="s">
        <v>233</v>
      </c>
      <c r="F14" s="1" t="s">
        <v>170</v>
      </c>
      <c r="G14" s="1" t="s">
        <v>174</v>
      </c>
      <c r="H14" s="1" t="s">
        <v>175</v>
      </c>
      <c r="I14" s="1" t="s">
        <v>234</v>
      </c>
      <c r="J14" s="1" t="s">
        <v>177</v>
      </c>
      <c r="K14" s="1" t="s">
        <v>234</v>
      </c>
      <c r="L14" s="1" t="s">
        <v>234</v>
      </c>
      <c r="M14" s="1" t="s">
        <v>178</v>
      </c>
      <c r="N14" s="1" t="s">
        <v>178</v>
      </c>
      <c r="O14" s="1" t="s">
        <v>179</v>
      </c>
      <c r="P14" s="1" t="s">
        <v>180</v>
      </c>
      <c r="Q14" s="1" t="s">
        <v>181</v>
      </c>
      <c r="R14" s="1" t="s">
        <v>235</v>
      </c>
      <c r="S14" s="1" t="s">
        <v>183</v>
      </c>
      <c r="T14" s="1" t="s">
        <v>184</v>
      </c>
      <c r="U14" s="1" t="s">
        <v>185</v>
      </c>
      <c r="V14" s="1" t="s">
        <v>186</v>
      </c>
    </row>
    <row r="15" s="1" customFormat="1" spans="1:22">
      <c r="A15" s="3">
        <v>999222335666638</v>
      </c>
      <c r="B15" s="1" t="s">
        <v>236</v>
      </c>
      <c r="C15" s="1" t="s">
        <v>237</v>
      </c>
      <c r="D15" s="1" t="s">
        <v>238</v>
      </c>
      <c r="E15" s="1" t="s">
        <v>239</v>
      </c>
      <c r="F15" s="1" t="s">
        <v>170</v>
      </c>
      <c r="G15" s="1" t="s">
        <v>174</v>
      </c>
      <c r="H15" s="1" t="s">
        <v>175</v>
      </c>
      <c r="I15" s="1" t="s">
        <v>240</v>
      </c>
      <c r="J15" s="1" t="s">
        <v>177</v>
      </c>
      <c r="K15" s="1" t="s">
        <v>240</v>
      </c>
      <c r="L15" s="1" t="s">
        <v>240</v>
      </c>
      <c r="M15" s="1" t="s">
        <v>178</v>
      </c>
      <c r="N15" s="1" t="s">
        <v>178</v>
      </c>
      <c r="O15" s="1" t="s">
        <v>179</v>
      </c>
      <c r="P15" s="1" t="s">
        <v>180</v>
      </c>
      <c r="Q15" s="1" t="s">
        <v>181</v>
      </c>
      <c r="R15" s="1" t="s">
        <v>241</v>
      </c>
      <c r="S15" s="1" t="s">
        <v>183</v>
      </c>
      <c r="T15" s="1" t="s">
        <v>184</v>
      </c>
      <c r="U15" s="1" t="s">
        <v>185</v>
      </c>
      <c r="V15" s="1" t="s">
        <v>186</v>
      </c>
    </row>
    <row r="16" s="1" customFormat="1" spans="1:22">
      <c r="A16" s="3">
        <v>999222332051747</v>
      </c>
      <c r="B16" s="1" t="s">
        <v>236</v>
      </c>
      <c r="C16" s="1" t="s">
        <v>242</v>
      </c>
      <c r="D16" s="1" t="s">
        <v>243</v>
      </c>
      <c r="E16" s="1" t="s">
        <v>68</v>
      </c>
      <c r="F16" s="1" t="s">
        <v>220</v>
      </c>
      <c r="G16" s="1" t="s">
        <v>174</v>
      </c>
      <c r="H16" s="1" t="s">
        <v>175</v>
      </c>
      <c r="I16" s="1" t="s">
        <v>244</v>
      </c>
      <c r="J16" s="1" t="s">
        <v>177</v>
      </c>
      <c r="K16" s="1" t="s">
        <v>244</v>
      </c>
      <c r="L16" s="1" t="s">
        <v>244</v>
      </c>
      <c r="M16" s="1" t="s">
        <v>178</v>
      </c>
      <c r="N16" s="1" t="s">
        <v>178</v>
      </c>
      <c r="O16" s="1" t="s">
        <v>179</v>
      </c>
      <c r="P16" s="1" t="s">
        <v>180</v>
      </c>
      <c r="Q16" s="1" t="s">
        <v>181</v>
      </c>
      <c r="R16" s="1" t="s">
        <v>245</v>
      </c>
      <c r="S16" s="1" t="s">
        <v>183</v>
      </c>
      <c r="T16" s="1" t="s">
        <v>184</v>
      </c>
      <c r="U16" s="1" t="s">
        <v>185</v>
      </c>
      <c r="V16" s="1" t="s">
        <v>186</v>
      </c>
    </row>
    <row r="17" s="1" customFormat="1" spans="1:22">
      <c r="A17" s="3">
        <v>999222319948556</v>
      </c>
      <c r="B17" s="1" t="s">
        <v>246</v>
      </c>
      <c r="C17" s="1" t="s">
        <v>247</v>
      </c>
      <c r="D17" s="1" t="s">
        <v>248</v>
      </c>
      <c r="E17" s="1" t="s">
        <v>63</v>
      </c>
      <c r="F17" s="1" t="s">
        <v>220</v>
      </c>
      <c r="G17" s="1" t="s">
        <v>174</v>
      </c>
      <c r="H17" s="1" t="s">
        <v>175</v>
      </c>
      <c r="I17" s="1" t="s">
        <v>249</v>
      </c>
      <c r="J17" s="1" t="s">
        <v>177</v>
      </c>
      <c r="K17" s="1" t="s">
        <v>249</v>
      </c>
      <c r="L17" s="1" t="s">
        <v>249</v>
      </c>
      <c r="M17" s="1" t="s">
        <v>178</v>
      </c>
      <c r="N17" s="1" t="s">
        <v>178</v>
      </c>
      <c r="O17" s="1" t="s">
        <v>179</v>
      </c>
      <c r="P17" s="1" t="s">
        <v>180</v>
      </c>
      <c r="Q17" s="1" t="s">
        <v>181</v>
      </c>
      <c r="R17" s="1" t="s">
        <v>250</v>
      </c>
      <c r="S17" s="1" t="s">
        <v>183</v>
      </c>
      <c r="T17" s="1" t="s">
        <v>184</v>
      </c>
      <c r="U17" s="1" t="s">
        <v>185</v>
      </c>
      <c r="V17" s="1" t="s">
        <v>186</v>
      </c>
    </row>
    <row r="18" s="1" customFormat="1" spans="1:22">
      <c r="A18" s="3">
        <v>999222295073971</v>
      </c>
      <c r="B18" s="1" t="s">
        <v>251</v>
      </c>
      <c r="C18" s="1" t="s">
        <v>252</v>
      </c>
      <c r="D18" s="1" t="s">
        <v>253</v>
      </c>
      <c r="E18" s="1" t="s">
        <v>254</v>
      </c>
      <c r="F18" s="1" t="s">
        <v>170</v>
      </c>
      <c r="G18" s="1" t="s">
        <v>174</v>
      </c>
      <c r="H18" s="1" t="s">
        <v>175</v>
      </c>
      <c r="I18" s="1" t="s">
        <v>255</v>
      </c>
      <c r="J18" s="1" t="s">
        <v>177</v>
      </c>
      <c r="K18" s="1" t="s">
        <v>255</v>
      </c>
      <c r="L18" s="1" t="s">
        <v>255</v>
      </c>
      <c r="M18" s="1" t="s">
        <v>178</v>
      </c>
      <c r="N18" s="1" t="s">
        <v>178</v>
      </c>
      <c r="O18" s="1" t="s">
        <v>179</v>
      </c>
      <c r="P18" s="1" t="s">
        <v>180</v>
      </c>
      <c r="Q18" s="1" t="s">
        <v>181</v>
      </c>
      <c r="R18" s="1" t="s">
        <v>256</v>
      </c>
      <c r="S18" s="1" t="s">
        <v>183</v>
      </c>
      <c r="T18" s="1" t="s">
        <v>184</v>
      </c>
      <c r="U18" s="1" t="s">
        <v>185</v>
      </c>
      <c r="V18" s="1" t="s">
        <v>186</v>
      </c>
    </row>
    <row r="19" s="1" customFormat="1" spans="1:22">
      <c r="A19" s="3">
        <v>999222259683436</v>
      </c>
      <c r="B19" s="1" t="s">
        <v>257</v>
      </c>
      <c r="C19" s="1" t="s">
        <v>258</v>
      </c>
      <c r="D19" s="1" t="s">
        <v>259</v>
      </c>
      <c r="E19" s="1" t="s">
        <v>51</v>
      </c>
      <c r="F19" s="1" t="s">
        <v>230</v>
      </c>
      <c r="G19" s="1" t="s">
        <v>174</v>
      </c>
      <c r="H19" s="1" t="s">
        <v>175</v>
      </c>
      <c r="I19" s="1" t="s">
        <v>260</v>
      </c>
      <c r="J19" s="1" t="s">
        <v>177</v>
      </c>
      <c r="K19" s="1" t="s">
        <v>260</v>
      </c>
      <c r="L19" s="1" t="s">
        <v>260</v>
      </c>
      <c r="M19" s="1" t="s">
        <v>178</v>
      </c>
      <c r="N19" s="1" t="s">
        <v>178</v>
      </c>
      <c r="O19" s="1" t="s">
        <v>179</v>
      </c>
      <c r="P19" s="1" t="s">
        <v>180</v>
      </c>
      <c r="Q19" s="1" t="s">
        <v>181</v>
      </c>
      <c r="R19" s="1" t="s">
        <v>261</v>
      </c>
      <c r="S19" s="1" t="s">
        <v>183</v>
      </c>
      <c r="T19" s="1" t="s">
        <v>184</v>
      </c>
      <c r="U19" s="1" t="s">
        <v>185</v>
      </c>
      <c r="V19" s="1" t="s">
        <v>186</v>
      </c>
    </row>
    <row r="20" s="1" customFormat="1" spans="1:22">
      <c r="A20" s="3">
        <v>999222250564797</v>
      </c>
      <c r="B20" s="1" t="s">
        <v>262</v>
      </c>
      <c r="C20" s="1" t="s">
        <v>263</v>
      </c>
      <c r="D20" s="1" t="s">
        <v>264</v>
      </c>
      <c r="E20" s="1" t="s">
        <v>46</v>
      </c>
      <c r="F20" s="1" t="s">
        <v>220</v>
      </c>
      <c r="G20" s="1" t="s">
        <v>174</v>
      </c>
      <c r="H20" s="1" t="s">
        <v>175</v>
      </c>
      <c r="I20" s="1" t="s">
        <v>265</v>
      </c>
      <c r="J20" s="1" t="s">
        <v>177</v>
      </c>
      <c r="K20" s="1" t="s">
        <v>265</v>
      </c>
      <c r="L20" s="1" t="s">
        <v>265</v>
      </c>
      <c r="M20" s="1" t="s">
        <v>178</v>
      </c>
      <c r="N20" s="1" t="s">
        <v>178</v>
      </c>
      <c r="O20" s="1" t="s">
        <v>179</v>
      </c>
      <c r="P20" s="1" t="s">
        <v>180</v>
      </c>
      <c r="Q20" s="1" t="s">
        <v>181</v>
      </c>
      <c r="R20" s="1" t="s">
        <v>266</v>
      </c>
      <c r="S20" s="1" t="s">
        <v>183</v>
      </c>
      <c r="T20" s="1" t="s">
        <v>184</v>
      </c>
      <c r="U20" s="1" t="s">
        <v>185</v>
      </c>
      <c r="V20" s="1" t="s">
        <v>186</v>
      </c>
    </row>
    <row r="21" s="1" customFormat="1" spans="1:22">
      <c r="A21" s="3">
        <v>999222250466974</v>
      </c>
      <c r="B21" s="1" t="s">
        <v>262</v>
      </c>
      <c r="C21" s="1" t="s">
        <v>267</v>
      </c>
      <c r="D21" s="1" t="s">
        <v>268</v>
      </c>
      <c r="E21" s="1" t="s">
        <v>40</v>
      </c>
      <c r="F21" s="1" t="s">
        <v>170</v>
      </c>
      <c r="G21" s="1" t="s">
        <v>174</v>
      </c>
      <c r="H21" s="1" t="s">
        <v>175</v>
      </c>
      <c r="I21" s="1" t="s">
        <v>269</v>
      </c>
      <c r="J21" s="1" t="s">
        <v>177</v>
      </c>
      <c r="K21" s="1" t="s">
        <v>269</v>
      </c>
      <c r="L21" s="1" t="s">
        <v>269</v>
      </c>
      <c r="M21" s="1" t="s">
        <v>178</v>
      </c>
      <c r="N21" s="1" t="s">
        <v>178</v>
      </c>
      <c r="O21" s="1" t="s">
        <v>179</v>
      </c>
      <c r="P21" s="1" t="s">
        <v>180</v>
      </c>
      <c r="Q21" s="1" t="s">
        <v>181</v>
      </c>
      <c r="R21" s="1" t="s">
        <v>270</v>
      </c>
      <c r="S21" s="1" t="s">
        <v>183</v>
      </c>
      <c r="T21" s="1" t="s">
        <v>184</v>
      </c>
      <c r="U21" s="1" t="s">
        <v>185</v>
      </c>
      <c r="V21" s="1" t="s">
        <v>186</v>
      </c>
    </row>
    <row r="22" s="1" customFormat="1" spans="1:22">
      <c r="A22" s="3">
        <v>999222237494925</v>
      </c>
      <c r="B22" s="1" t="s">
        <v>271</v>
      </c>
      <c r="C22" s="1" t="s">
        <v>272</v>
      </c>
      <c r="D22" s="1" t="s">
        <v>238</v>
      </c>
      <c r="E22" s="1" t="s">
        <v>273</v>
      </c>
      <c r="F22" s="1" t="s">
        <v>170</v>
      </c>
      <c r="G22" s="1" t="s">
        <v>174</v>
      </c>
      <c r="H22" s="1" t="s">
        <v>175</v>
      </c>
      <c r="I22" s="1" t="s">
        <v>274</v>
      </c>
      <c r="J22" s="1" t="s">
        <v>177</v>
      </c>
      <c r="K22" s="1" t="s">
        <v>274</v>
      </c>
      <c r="L22" s="1" t="s">
        <v>274</v>
      </c>
      <c r="M22" s="1" t="s">
        <v>178</v>
      </c>
      <c r="N22" s="1" t="s">
        <v>178</v>
      </c>
      <c r="O22" s="1" t="s">
        <v>179</v>
      </c>
      <c r="P22" s="1" t="s">
        <v>180</v>
      </c>
      <c r="Q22" s="1" t="s">
        <v>181</v>
      </c>
      <c r="R22" s="1" t="s">
        <v>275</v>
      </c>
      <c r="S22" s="1" t="s">
        <v>183</v>
      </c>
      <c r="T22" s="1" t="s">
        <v>184</v>
      </c>
      <c r="U22" s="1" t="s">
        <v>185</v>
      </c>
      <c r="V22" s="1" t="s">
        <v>186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2023-02-14T01:12:07Z</dcterms:created>
  <dcterms:modified xsi:type="dcterms:W3CDTF">2023-02-14T01:17:18Z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975947C5CB2B43108AD2DB889095A490</vt:lpwstr>
  </property>
  <property fmtid="{D5CDD505-2E9C-101B-9397-08002B2CF9AE}" pid="3" name="KSOProductBuildVer">
    <vt:lpwstr>2052-11.1.0.13703</vt:lpwstr>
  </property>
</Properties>
</file>