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<sst xmlns="http://schemas.openxmlformats.org/spreadsheetml/2006/main" count="187" uniqueCount="119">
  <si>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</si>
  <si>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</si>
  <si>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</si>
  <si>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</si>
  <si>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</si>
  <si>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</si>
  <si>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</si>
  <si>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</si>
  <si>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</si>
  <si>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</si>
  <si>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</si>
  <si>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</si>
  <si>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</si>
  <si>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</si>
  <si>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</si>
  <si>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</si>
  <si>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</si>
  <si>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</si>
  <si>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</si>
  <si>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</si>
  <si>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</si>
  <si>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</si>
  <si>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</si>
  <si>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</si>
  <si>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</si>
  <si>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17878170735	</t>
  </si>
  <si>
    <t>Ctrip</t>
  </si>
  <si>
    <t>正常</t>
  </si>
  <si>
    <t>[蒙廷卢帕]马尼拉阿卡希亚酒店 (Staycation Approved)(Acacia Hotel Manila (Staycation Approved))(37200201)</t>
  </si>
  <si>
    <t>豪华双人床房&lt;2人入住&gt;&lt;不退款&gt;&lt;早餐&gt;</t>
  </si>
  <si>
    <t>USD</t>
  </si>
  <si>
    <t>Dombrowski/Dieter,Dombrowski/Dieter</t>
  </si>
  <si>
    <t>CA5326230214USD</t>
  </si>
  <si>
    <t>未提现</t>
  </si>
  <si>
    <t>携程开票</t>
  </si>
  <si>
    <t xml:space="preserve">2533000	</t>
  </si>
  <si>
    <t xml:space="preserve">55043887	</t>
  </si>
  <si>
    <t xml:space="preserve">21886802534	</t>
  </si>
  <si>
    <t>[曼谷]曼谷素坤逸11号巷美居酒店(Mercure Bangkok Sukhumvit 11)(40742148)</t>
  </si>
  <si>
    <t>豪华特大床房带浴缸&lt;2人入住&gt;&lt;不退款&gt;</t>
  </si>
  <si>
    <t>Byrnes/Gavin</t>
  </si>
  <si>
    <t xml:space="preserve">2864701	</t>
  </si>
  <si>
    <t xml:space="preserve">	</t>
  </si>
  <si>
    <t xml:space="preserve">999222532472177	</t>
  </si>
  <si>
    <t>[纽约]蒙德里安公园大道酒店(Mondrian Park Avenue)(70751934)</t>
  </si>
  <si>
    <t>高级特大床房&lt;2人入住&gt;&lt;不退款&gt;</t>
  </si>
  <si>
    <t>HE/XIAOXING</t>
  </si>
  <si>
    <t xml:space="preserve">3005159	</t>
  </si>
  <si>
    <t xml:space="preserve">76889SE099618	</t>
  </si>
  <si>
    <t xml:space="preserve">999222609633776	</t>
  </si>
  <si>
    <t>[乔治市]槟城乔治敦图恩酒店(Tune Hotel Georgetown Penang)(39035338)</t>
  </si>
  <si>
    <t>城景双人床房&lt;2人入住&gt;&lt;不退款&gt;</t>
  </si>
  <si>
    <t>IWAMOTO/AYUMI</t>
  </si>
  <si>
    <t xml:space="preserve">-1454067532	</t>
  </si>
  <si>
    <t>，</t>
  </si>
  <si>
    <t>A230214113417481</t>
  </si>
  <si>
    <t>USD / HKD 当前参考汇率: 7.84983</t>
  </si>
  <si>
    <t>总计： 543 USD/
4262.46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</si>
  <si>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</si>
  <si>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</si>
  <si>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</si>
  <si>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</si>
  <si>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</si>
  <si>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</si>
  <si>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</si>
  <si>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</si>
  <si>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</si>
  <si>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</si>
  <si>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</si>
  <si>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</si>
  <si>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</si>
  <si>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</si>
  <si>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</si>
  <si>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</si>
  <si>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</si>
  <si>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</si>
  <si>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</si>
  <si>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</si>
  <si>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3016092</t>
  </si>
  <si>
    <t>槟城市途恩酒店</t>
  </si>
  <si>
    <t>IWAMOTO AYUMI</t>
  </si>
  <si>
    <t>2023-02-10</t>
  </si>
  <si>
    <t>2023-02-11</t>
  </si>
  <si>
    <t>退房日周结</t>
  </si>
  <si>
    <t>163.33</t>
  </si>
  <si>
    <t>24.00</t>
  </si>
  <si>
    <t>0</t>
  </si>
  <si>
    <t>0.00</t>
  </si>
  <si>
    <t>携程盛景国际直连</t>
  </si>
  <si>
    <t>01.010677</t>
  </si>
  <si>
    <t>2023-02-09 10:04:33</t>
  </si>
  <si>
    <t>否</t>
  </si>
  <si>
    <t>汇智国际旅游发展有限公司</t>
  </si>
  <si>
    <t>直连</t>
  </si>
  <si>
    <t>马来西亚</t>
  </si>
  <si>
    <t>2023-02-05</t>
  </si>
  <si>
    <t>3005159</t>
  </si>
  <si>
    <t>蒙德里安公园大道酒店</t>
  </si>
  <si>
    <t>HE XIAOXING</t>
  </si>
  <si>
    <t>2289.50</t>
  </si>
  <si>
    <t>336.00</t>
  </si>
  <si>
    <t>2023-02-05 10:49:50</t>
  </si>
  <si>
    <t>美国</t>
  </si>
  <si>
    <t>2022-12-11</t>
  </si>
  <si>
    <t>2864701</t>
  </si>
  <si>
    <t>曼谷素坤逸11号美居酒店</t>
  </si>
  <si>
    <t>Byrnes Gavin</t>
  </si>
  <si>
    <t>781.47</t>
  </si>
  <si>
    <t>112.00</t>
  </si>
  <si>
    <t>2022-12-11 09:09:48</t>
  </si>
  <si>
    <t>泰国</t>
  </si>
  <si>
    <t>2022-05-02</t>
  </si>
  <si>
    <t>2533000</t>
  </si>
  <si>
    <t>马尼拉阿卡希亚酒店 (Staycation Approved)</t>
  </si>
  <si>
    <t>Dombrowski Dieter,Dombrowski Dieter</t>
  </si>
  <si>
    <t>470.13</t>
  </si>
  <si>
    <t>71.00</t>
  </si>
  <si>
    <t>2022-05-02 00:52:06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</si>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</sst>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228600</xdr:colOff>
      <xdr:row>47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00137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44968</v>
      </c>
      <c r="H2" s="4">
        <v>1</v>
      </c>
      <c r="I2" s="4">
        <v>1</v>
      </c>
      <c r="J2" s="4">
        <v>1</v>
      </c>
      <c r="K2" s="4" t="s">
        <v>30</v>
      </c>
      <c r="L2" s="4">
        <v>71</v>
      </c>
      <c r="M2" s="4">
        <v>71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44971</v>
      </c>
      <c r="T2" s="4" t="s">
        <v>34</v>
      </c>
      <c r="U2" s="4">
        <v>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44967</v>
      </c>
      <c r="G3" s="6">
        <v>44968</v>
      </c>
      <c r="H3" s="4">
        <v>1</v>
      </c>
      <c r="I3" s="4">
        <v>1</v>
      </c>
      <c r="J3" s="4">
        <v>1</v>
      </c>
      <c r="K3" s="4" t="s">
        <v>30</v>
      </c>
      <c r="L3" s="4">
        <v>112</v>
      </c>
      <c r="M3" s="4">
        <v>112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44906</v>
      </c>
      <c r="S3" s="6">
        <v>44971</v>
      </c>
      <c r="T3" s="4" t="s">
        <v>34</v>
      </c>
      <c r="U3" s="4">
        <v>112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44966</v>
      </c>
      <c r="G4" s="6">
        <v>44968</v>
      </c>
      <c r="H4" s="4">
        <v>1</v>
      </c>
      <c r="I4" s="4">
        <v>2</v>
      </c>
      <c r="J4" s="4">
        <v>2</v>
      </c>
      <c r="K4" s="4" t="s">
        <v>30</v>
      </c>
      <c r="L4" s="4">
        <v>336</v>
      </c>
      <c r="M4" s="4">
        <v>336</v>
      </c>
      <c r="N4" s="4" t="s">
        <v>46</v>
      </c>
      <c r="O4" s="4" t="s">
        <v>32</v>
      </c>
      <c r="P4" s="4" t="s">
        <v>33</v>
      </c>
      <c r="Q4" s="4">
        <v>0</v>
      </c>
      <c r="R4" s="7">
        <v>44962</v>
      </c>
      <c r="S4" s="6">
        <v>44971</v>
      </c>
      <c r="T4" s="4" t="s">
        <v>34</v>
      </c>
      <c r="U4" s="4">
        <v>336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44967</v>
      </c>
      <c r="G5" s="6">
        <v>44968</v>
      </c>
      <c r="H5" s="4">
        <v>1</v>
      </c>
      <c r="I5" s="4">
        <v>1</v>
      </c>
      <c r="J5" s="4">
        <v>1</v>
      </c>
      <c r="K5" s="4" t="s">
        <v>30</v>
      </c>
      <c r="L5" s="4">
        <v>24</v>
      </c>
      <c r="M5" s="4">
        <v>24</v>
      </c>
      <c r="N5" s="4" t="s">
        <v>52</v>
      </c>
      <c r="O5" s="4" t="s">
        <v>32</v>
      </c>
      <c r="P5" s="4" t="s">
        <v>33</v>
      </c>
      <c r="Q5" s="4">
        <v>0</v>
      </c>
      <c r="R5" s="7">
        <v>44966</v>
      </c>
      <c r="S5" s="6">
        <v>44971</v>
      </c>
      <c r="T5" s="4" t="s">
        <v>34</v>
      </c>
      <c r="U5" s="4">
        <v>24</v>
      </c>
      <c r="V5" s="4">
        <v>0</v>
      </c>
      <c r="W5" s="4">
        <v>0</v>
      </c>
      <c r="X5" s="4" t="s">
        <v>42</v>
      </c>
      <c r="Y5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17878170735</v>
      </c>
      <c r="B2" s="6">
        <v>44967</v>
      </c>
      <c r="C2" s="6">
        <v>44968</v>
      </c>
      <c r="D2" s="4">
        <v>71</v>
      </c>
      <c r="E2" s="4" t="str">
        <f>VLOOKUP(A2,HOP!A:L,12,0)</f>
        <v>71.00</v>
      </c>
      <c r="F2" s="4" t="str">
        <f>VLOOKUP(A2,HOP!A:C,3,0)</f>
        <v>2533000</v>
      </c>
      <c r="G2" s="4">
        <f>D2-E2</f>
        <v>0</v>
      </c>
      <c r="H2" s="4" t="str">
        <f>$H$1&amp;F2</f>
        <v>，2533000</v>
      </c>
      <c r="I2" s="4" t="str">
        <f>VLOOKUP(A2,HOP!A:U,21,0)</f>
        <v>直连</v>
      </c>
    </row>
    <row r="3" s="4" customFormat="1" spans="1:9">
      <c r="A3" s="5">
        <v>21886802534</v>
      </c>
      <c r="B3" s="6">
        <v>44967</v>
      </c>
      <c r="C3" s="6">
        <v>44968</v>
      </c>
      <c r="D3" s="4">
        <v>112</v>
      </c>
      <c r="E3" s="4" t="str">
        <f>VLOOKUP(A3,HOP!A:L,12,0)</f>
        <v>112.00</v>
      </c>
      <c r="F3" s="4" t="str">
        <f>VLOOKUP(A3,HOP!A:C,3,0)</f>
        <v>2864701</v>
      </c>
      <c r="G3" s="4">
        <f>D3-E3</f>
        <v>0</v>
      </c>
      <c r="H3" s="4" t="str">
        <f>$H$1&amp;F3</f>
        <v>，2864701</v>
      </c>
      <c r="I3" s="4" t="str">
        <f>VLOOKUP(A3,HOP!A:U,21,0)</f>
        <v>直连</v>
      </c>
    </row>
    <row r="4" s="4" customFormat="1" spans="1:9">
      <c r="A4" s="5">
        <v>999222532472177</v>
      </c>
      <c r="B4" s="6">
        <v>44966</v>
      </c>
      <c r="C4" s="6">
        <v>44968</v>
      </c>
      <c r="D4" s="4">
        <v>336</v>
      </c>
      <c r="E4" s="4" t="str">
        <f>VLOOKUP(A4,HOP!A:L,12,0)</f>
        <v>336.00</v>
      </c>
      <c r="F4" s="4" t="str">
        <f>VLOOKUP(A4,HOP!A:C,3,0)</f>
        <v>3005159</v>
      </c>
      <c r="G4" s="4">
        <f>D4-E4</f>
        <v>0</v>
      </c>
      <c r="H4" s="4" t="str">
        <f>$H$1&amp;F4</f>
        <v>，3005159</v>
      </c>
      <c r="I4" s="4" t="str">
        <f>VLOOKUP(A4,HOP!A:U,21,0)</f>
        <v>直连</v>
      </c>
    </row>
    <row r="5" s="4" customFormat="1" spans="1:9">
      <c r="A5" s="5">
        <v>999222609633776</v>
      </c>
      <c r="B5" s="6">
        <v>44967</v>
      </c>
      <c r="C5" s="6">
        <v>44968</v>
      </c>
      <c r="D5" s="4">
        <v>24</v>
      </c>
      <c r="E5" s="4" t="str">
        <f>VLOOKUP(A5,HOP!A:L,12,0)</f>
        <v>24.00</v>
      </c>
      <c r="F5" s="4" t="str">
        <f>VLOOKUP(A5,HOP!A:C,3,0)</f>
        <v>3016092</v>
      </c>
      <c r="G5" s="4">
        <f>D5-E5</f>
        <v>0</v>
      </c>
      <c r="H5" s="4" t="str">
        <f>$H$1&amp;F5</f>
        <v>，3016092</v>
      </c>
      <c r="I5" s="4" t="str">
        <f>VLOOKUP(A5,HOP!A:U,21,0)</f>
        <v>直连</v>
      </c>
    </row>
    <row r="7" spans="4:4">
      <c r="D7" s="4">
        <f>SUM(D2:D6)</f>
        <v>543</v>
      </c>
    </row>
    <row r="13" spans="1:1">
      <c r="A13" s="4" t="s">
        <v>55</v>
      </c>
    </row>
    <row r="14" spans="1:1">
      <c r="A14" s="4" t="s">
        <v>56</v>
      </c>
    </row>
    <row r="15" spans="1:1">
      <c r="A15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999222609633776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999222532472177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77</v>
      </c>
      <c r="G3" s="1" t="s">
        <v>82</v>
      </c>
      <c r="H3" s="1" t="s">
        <v>83</v>
      </c>
      <c r="I3" s="1" t="s">
        <v>99</v>
      </c>
      <c r="J3" s="1" t="s">
        <v>30</v>
      </c>
      <c r="K3" s="1" t="s">
        <v>100</v>
      </c>
      <c r="L3" s="1" t="s">
        <v>100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101</v>
      </c>
      <c r="S3" s="1" t="s">
        <v>91</v>
      </c>
      <c r="T3" s="1" t="s">
        <v>92</v>
      </c>
      <c r="U3" s="1" t="s">
        <v>93</v>
      </c>
      <c r="V3" s="1" t="s">
        <v>102</v>
      </c>
    </row>
    <row r="4" s="1" customFormat="1" spans="1:22">
      <c r="A4" s="3">
        <v>21886802534</v>
      </c>
      <c r="B4" s="1" t="s">
        <v>103</v>
      </c>
      <c r="C4" s="1" t="s">
        <v>104</v>
      </c>
      <c r="D4" s="1" t="s">
        <v>105</v>
      </c>
      <c r="E4" s="1" t="s">
        <v>106</v>
      </c>
      <c r="F4" s="1" t="s">
        <v>81</v>
      </c>
      <c r="G4" s="1" t="s">
        <v>82</v>
      </c>
      <c r="H4" s="1" t="s">
        <v>83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109</v>
      </c>
      <c r="S4" s="1" t="s">
        <v>91</v>
      </c>
      <c r="T4" s="1" t="s">
        <v>92</v>
      </c>
      <c r="U4" s="1" t="s">
        <v>93</v>
      </c>
      <c r="V4" s="1" t="s">
        <v>110</v>
      </c>
    </row>
    <row r="5" s="1" customFormat="1" spans="1:22">
      <c r="A5" s="3">
        <v>17878170735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81</v>
      </c>
      <c r="G5" s="1" t="s">
        <v>82</v>
      </c>
      <c r="H5" s="1" t="s">
        <v>83</v>
      </c>
      <c r="I5" s="1" t="s">
        <v>115</v>
      </c>
      <c r="J5" s="1" t="s">
        <v>30</v>
      </c>
      <c r="K5" s="1" t="s">
        <v>116</v>
      </c>
      <c r="L5" s="1" t="s">
        <v>116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117</v>
      </c>
      <c r="S5" s="1" t="s">
        <v>91</v>
      </c>
      <c r="T5" s="1" t="s">
        <v>92</v>
      </c>
      <c r="U5" s="1" t="s">
        <v>93</v>
      </c>
      <c r="V5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2023-02-14T01:57:47Z</dcterms:created>
  <dcterms:modified xsi:type="dcterms:W3CDTF">2023-02-14T03:35:57Z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D2CF566CEEDF47E1ACDF14E1440769B5</vt:lpwstr>
  </property>
  <property fmtid="{D5CDD505-2E9C-101B-9397-08002B2CF9AE}" pid="3" name="KSOProductBuildVer">
    <vt:lpwstr>2052-11.1.0.13703</vt:lpwstr>
  </property>
</Properties>
</file>