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<sst xmlns="http://schemas.openxmlformats.org/spreadsheetml/2006/main" count="187" uniqueCount="120">
  <si>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</si>
  <si>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</si>
  <si>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</si>
  <si>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</si>
  <si>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</si>
  <si>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</si>
  <si>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</si>
  <si>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</si>
  <si>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</si>
  <si>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</si>
  <si>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</si>
  <si>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</si>
  <si>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</si>
  <si>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</si>
  <si>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</si>
  <si>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</si>
  <si>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</si>
  <si>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</si>
  <si>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</si>
  <si>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</si>
  <si>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</si>
  <si>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</si>
  <si>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</si>
  <si>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</si>
  <si>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</si>
  <si>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999222004949366	</t>
  </si>
  <si>
    <t>Ctrip</t>
  </si>
  <si>
    <t>正常</t>
  </si>
  <si>
    <t>[普吉岛]普吉岛阿玛瑞酒店(SHA Extra Plus)(Amari Phuket (SHA Extra Plus))(11479661)</t>
  </si>
  <si>
    <t>高级海景双床房(至少连住2晚及以上)&lt;早餐&gt;</t>
  </si>
  <si>
    <t>USD</t>
  </si>
  <si>
    <t>DONG/JAMES</t>
  </si>
  <si>
    <t>CA6352230213USD-W</t>
  </si>
  <si>
    <t>未提现</t>
  </si>
  <si>
    <t>携程开票</t>
  </si>
  <si>
    <t xml:space="preserve">2901486	</t>
  </si>
  <si>
    <t xml:space="preserve">35910007	</t>
  </si>
  <si>
    <t xml:space="preserve">999222193516675	</t>
  </si>
  <si>
    <t>[吉隆坡]吉隆坡 EQ 酒店(EQ Kuala Lumpur)(70735267)</t>
  </si>
  <si>
    <t>至尊大床房(至少连住2晚及以上)&lt;早餐&gt;</t>
  </si>
  <si>
    <t>Back/Chang ho</t>
  </si>
  <si>
    <t xml:space="preserve">2947933	</t>
  </si>
  <si>
    <t xml:space="preserve">61774863-1	</t>
  </si>
  <si>
    <t xml:space="preserve">999222273612960	</t>
  </si>
  <si>
    <t>[曼谷]曼谷素坤逸航站 21 中心酒店 (政府卫生认证)(Grande Centre Point Hotel Terminal 21 (SHA Plus+))(8628098)</t>
  </si>
  <si>
    <t>至尊特大床套房(至少连住2晚及以上)&lt;早餐&gt;</t>
  </si>
  <si>
    <t>Jea/Chaerin</t>
  </si>
  <si>
    <t xml:space="preserve">2963365	</t>
  </si>
  <si>
    <t xml:space="preserve">400929	</t>
  </si>
  <si>
    <t xml:space="preserve">999222378967705	</t>
  </si>
  <si>
    <t>[八打灵再也]皇家朱兰白沙罗酒店(Royale Chulan Damansara)(15679881)</t>
  </si>
  <si>
    <t>高级房(至少连住2晚及以上)</t>
  </si>
  <si>
    <t>Lau/Michelle Li Ming</t>
  </si>
  <si>
    <t xml:space="preserve">2982347	</t>
  </si>
  <si>
    <t xml:space="preserve">604572	</t>
  </si>
  <si>
    <t>，</t>
  </si>
  <si>
    <t>A230213115225481</t>
  </si>
  <si>
    <t>USD / THB 当前参考汇率: 33.788</t>
  </si>
  <si>
    <t>总计： 1444 USD/
48789.87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</si>
  <si>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</si>
  <si>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</si>
  <si>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</si>
  <si>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</si>
  <si>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</si>
  <si>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</si>
  <si>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</si>
  <si>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</si>
  <si>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</si>
  <si>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</si>
  <si>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</si>
  <si>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</si>
  <si>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</si>
  <si>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</si>
  <si>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</si>
  <si>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</si>
  <si>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</si>
  <si>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</si>
  <si>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</si>
  <si>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2023-01-27</t>
  </si>
  <si>
    <t>2982347</t>
  </si>
  <si>
    <t>吉隆坡白沙罗皇家朱兰酒店</t>
  </si>
  <si>
    <t>Lau Michelle Li Ming</t>
  </si>
  <si>
    <t>2023-02-05</t>
  </si>
  <si>
    <t>2023-02-08</t>
  </si>
  <si>
    <t>退房日周结</t>
  </si>
  <si>
    <t>1021.50</t>
  </si>
  <si>
    <t>150.00</t>
  </si>
  <si>
    <t>0</t>
  </si>
  <si>
    <t>0.00</t>
  </si>
  <si>
    <t>携程国际直连(CIT)</t>
  </si>
  <si>
    <t>01.011176</t>
  </si>
  <si>
    <t>2023-01-31 12:51:28</t>
  </si>
  <si>
    <t>否</t>
  </si>
  <si>
    <t>CIT(Thailand) CO,. Ltd</t>
  </si>
  <si>
    <t>直采</t>
  </si>
  <si>
    <t>马来西亚</t>
  </si>
  <si>
    <t>2023-01-19</t>
  </si>
  <si>
    <t>2963365</t>
  </si>
  <si>
    <t>曼谷素坤逸航站 21 中心酒店 (SHA Plus+)</t>
  </si>
  <si>
    <t>Jea Chaerin</t>
  </si>
  <si>
    <t>2023-02-09</t>
  </si>
  <si>
    <t>2023-02-11</t>
  </si>
  <si>
    <t>2610.48</t>
  </si>
  <si>
    <t>386.00</t>
  </si>
  <si>
    <t>2023-01-19 18:43:07</t>
  </si>
  <si>
    <t>泰国</t>
  </si>
  <si>
    <t>2023-01-14</t>
  </si>
  <si>
    <t>2947933</t>
  </si>
  <si>
    <t>吉隆坡EQ酒店</t>
  </si>
  <si>
    <t>Back Chang ho</t>
  </si>
  <si>
    <t>2476.20</t>
  </si>
  <si>
    <t>368.00</t>
  </si>
  <si>
    <t>2023-01-14 12:07:37</t>
  </si>
  <si>
    <t>2022-12-26</t>
  </si>
  <si>
    <t>2901486</t>
  </si>
  <si>
    <t>普吉岛阿玛瑞酒店(SHA Extra Plus)</t>
  </si>
  <si>
    <t>DONG JAMES</t>
  </si>
  <si>
    <t>3784.27</t>
  </si>
  <si>
    <t>540.00</t>
  </si>
  <si>
    <t>2022-12-26 15:39:29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</si>
</sst>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295275</xdr:colOff>
      <xdr:row>47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306050" cy="488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44965</v>
      </c>
      <c r="G2" s="6">
        <v>44968</v>
      </c>
      <c r="H2" s="4">
        <v>1</v>
      </c>
      <c r="I2" s="4">
        <v>3</v>
      </c>
      <c r="J2" s="4">
        <v>3</v>
      </c>
      <c r="K2" s="4" t="s">
        <v>30</v>
      </c>
      <c r="L2" s="4">
        <v>540</v>
      </c>
      <c r="M2" s="4">
        <v>540</v>
      </c>
      <c r="N2" s="4" t="s">
        <v>31</v>
      </c>
      <c r="O2" s="4" t="s">
        <v>32</v>
      </c>
      <c r="P2" s="4" t="s">
        <v>33</v>
      </c>
      <c r="Q2" s="4">
        <v>0</v>
      </c>
      <c r="R2" s="7">
        <v>44921</v>
      </c>
      <c r="S2" s="6">
        <v>44970</v>
      </c>
      <c r="T2" s="4" t="s">
        <v>34</v>
      </c>
      <c r="U2" s="4">
        <v>540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44966</v>
      </c>
      <c r="G3" s="6">
        <v>44968</v>
      </c>
      <c r="H3" s="4">
        <v>1</v>
      </c>
      <c r="I3" s="4">
        <v>2</v>
      </c>
      <c r="J3" s="4">
        <v>2</v>
      </c>
      <c r="K3" s="4" t="s">
        <v>30</v>
      </c>
      <c r="L3" s="4">
        <v>368</v>
      </c>
      <c r="M3" s="4">
        <v>368</v>
      </c>
      <c r="N3" s="4" t="s">
        <v>40</v>
      </c>
      <c r="O3" s="4" t="s">
        <v>32</v>
      </c>
      <c r="P3" s="4" t="s">
        <v>33</v>
      </c>
      <c r="Q3" s="4">
        <v>0</v>
      </c>
      <c r="R3" s="7">
        <v>44940</v>
      </c>
      <c r="S3" s="6">
        <v>44970</v>
      </c>
      <c r="T3" s="4" t="s">
        <v>34</v>
      </c>
      <c r="U3" s="4">
        <v>368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44966</v>
      </c>
      <c r="G4" s="6">
        <v>44968</v>
      </c>
      <c r="H4" s="4">
        <v>1</v>
      </c>
      <c r="I4" s="4">
        <v>2</v>
      </c>
      <c r="J4" s="4">
        <v>2</v>
      </c>
      <c r="K4" s="4" t="s">
        <v>30</v>
      </c>
      <c r="L4" s="4">
        <v>386</v>
      </c>
      <c r="M4" s="4">
        <v>386</v>
      </c>
      <c r="N4" s="4" t="s">
        <v>46</v>
      </c>
      <c r="O4" s="4" t="s">
        <v>32</v>
      </c>
      <c r="P4" s="4" t="s">
        <v>33</v>
      </c>
      <c r="Q4" s="4">
        <v>0</v>
      </c>
      <c r="R4" s="7">
        <v>44945</v>
      </c>
      <c r="S4" s="6">
        <v>44970</v>
      </c>
      <c r="T4" s="4" t="s">
        <v>34</v>
      </c>
      <c r="U4" s="4">
        <v>386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44962</v>
      </c>
      <c r="G5" s="6">
        <v>44965</v>
      </c>
      <c r="H5" s="4">
        <v>1</v>
      </c>
      <c r="I5" s="4">
        <v>3</v>
      </c>
      <c r="J5" s="4">
        <v>3</v>
      </c>
      <c r="K5" s="4" t="s">
        <v>30</v>
      </c>
      <c r="L5" s="4">
        <v>150</v>
      </c>
      <c r="M5" s="4">
        <v>150</v>
      </c>
      <c r="N5" s="4" t="s">
        <v>52</v>
      </c>
      <c r="O5" s="4" t="s">
        <v>32</v>
      </c>
      <c r="P5" s="4" t="s">
        <v>33</v>
      </c>
      <c r="Q5" s="4">
        <v>0</v>
      </c>
      <c r="R5" s="7">
        <v>44953</v>
      </c>
      <c r="S5" s="6">
        <v>44970</v>
      </c>
      <c r="T5" s="4" t="s">
        <v>34</v>
      </c>
      <c r="U5" s="4">
        <v>150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15" sqref="I15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999222004949366</v>
      </c>
      <c r="B2" s="6">
        <v>44965</v>
      </c>
      <c r="C2" s="6">
        <v>44968</v>
      </c>
      <c r="D2" s="4">
        <v>540</v>
      </c>
      <c r="E2" s="4" t="str">
        <f>VLOOKUP(A2,HOP!A:L,12,0)</f>
        <v>540.00</v>
      </c>
      <c r="F2" s="4" t="str">
        <f>VLOOKUP(A2,HOP!A:C,3,0)</f>
        <v>2901486</v>
      </c>
      <c r="G2" s="4">
        <f>D2-E2</f>
        <v>0</v>
      </c>
      <c r="H2" s="4" t="str">
        <f>$H$1&amp;F2</f>
        <v>，2901486</v>
      </c>
      <c r="I2" s="4" t="str">
        <f>VLOOKUP(A2,HOP!A:U,21,0)</f>
        <v>直采</v>
      </c>
    </row>
    <row r="3" s="4" customFormat="1" spans="1:9">
      <c r="A3" s="5">
        <v>999222193516675</v>
      </c>
      <c r="B3" s="6">
        <v>44966</v>
      </c>
      <c r="C3" s="6">
        <v>44968</v>
      </c>
      <c r="D3" s="4">
        <v>368</v>
      </c>
      <c r="E3" s="4" t="str">
        <f>VLOOKUP(A3,HOP!A:L,12,0)</f>
        <v>368.00</v>
      </c>
      <c r="F3" s="4" t="str">
        <f>VLOOKUP(A3,HOP!A:C,3,0)</f>
        <v>2947933</v>
      </c>
      <c r="G3" s="4">
        <f>D3-E3</f>
        <v>0</v>
      </c>
      <c r="H3" s="4" t="str">
        <f>$H$1&amp;F3</f>
        <v>，2947933</v>
      </c>
      <c r="I3" s="4" t="str">
        <f>VLOOKUP(A3,HOP!A:U,21,0)</f>
        <v>直采</v>
      </c>
    </row>
    <row r="4" s="4" customFormat="1" spans="1:9">
      <c r="A4" s="5">
        <v>999222273612960</v>
      </c>
      <c r="B4" s="6">
        <v>44966</v>
      </c>
      <c r="C4" s="6">
        <v>44968</v>
      </c>
      <c r="D4" s="4">
        <v>386</v>
      </c>
      <c r="E4" s="4" t="str">
        <f>VLOOKUP(A4,HOP!A:L,12,0)</f>
        <v>386.00</v>
      </c>
      <c r="F4" s="4" t="str">
        <f>VLOOKUP(A4,HOP!A:C,3,0)</f>
        <v>2963365</v>
      </c>
      <c r="G4" s="4">
        <f>D4-E4</f>
        <v>0</v>
      </c>
      <c r="H4" s="4" t="str">
        <f>$H$1&amp;F4</f>
        <v>，2963365</v>
      </c>
      <c r="I4" s="4" t="str">
        <f>VLOOKUP(A4,HOP!A:U,21,0)</f>
        <v>直采</v>
      </c>
    </row>
    <row r="5" s="4" customFormat="1" spans="1:9">
      <c r="A5" s="5">
        <v>999222378967705</v>
      </c>
      <c r="B5" s="6">
        <v>44962</v>
      </c>
      <c r="C5" s="6">
        <v>44965</v>
      </c>
      <c r="D5" s="4">
        <v>150</v>
      </c>
      <c r="E5" s="4" t="str">
        <f>VLOOKUP(A5,HOP!A:L,12,0)</f>
        <v>150.00</v>
      </c>
      <c r="F5" s="4" t="str">
        <f>VLOOKUP(A5,HOP!A:C,3,0)</f>
        <v>2982347</v>
      </c>
      <c r="G5" s="4">
        <f>D5-E5</f>
        <v>0</v>
      </c>
      <c r="H5" s="4" t="str">
        <f>$H$1&amp;F5</f>
        <v>，2982347</v>
      </c>
      <c r="I5" s="4" t="str">
        <f>VLOOKUP(A5,HOP!A:U,21,0)</f>
        <v>直采</v>
      </c>
    </row>
    <row r="7" spans="4:4">
      <c r="D7" s="4">
        <f>SUM(D2:D6)</f>
        <v>1444</v>
      </c>
    </row>
    <row r="12" spans="1:1">
      <c r="A12" s="4" t="s">
        <v>56</v>
      </c>
    </row>
    <row r="13" spans="1:1">
      <c r="A13" s="4" t="s">
        <v>57</v>
      </c>
    </row>
    <row r="14" spans="1:1">
      <c r="A14" s="4" t="s">
        <v>58</v>
      </c>
    </row>
  </sheetData>
  <autoFilter ref="A1:XFD5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999222378967705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999222273612960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84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104</v>
      </c>
      <c r="S3" s="1" t="s">
        <v>92</v>
      </c>
      <c r="T3" s="1" t="s">
        <v>93</v>
      </c>
      <c r="U3" s="1" t="s">
        <v>94</v>
      </c>
      <c r="V3" s="1" t="s">
        <v>105</v>
      </c>
    </row>
    <row r="4" s="1" customFormat="1" spans="1:22">
      <c r="A4" s="3">
        <v>999222193516675</v>
      </c>
      <c r="B4" s="1" t="s">
        <v>106</v>
      </c>
      <c r="C4" s="1" t="s">
        <v>107</v>
      </c>
      <c r="D4" s="1" t="s">
        <v>108</v>
      </c>
      <c r="E4" s="1" t="s">
        <v>109</v>
      </c>
      <c r="F4" s="1" t="s">
        <v>100</v>
      </c>
      <c r="G4" s="1" t="s">
        <v>101</v>
      </c>
      <c r="H4" s="1" t="s">
        <v>84</v>
      </c>
      <c r="I4" s="1" t="s">
        <v>110</v>
      </c>
      <c r="J4" s="1" t="s">
        <v>30</v>
      </c>
      <c r="K4" s="1" t="s">
        <v>111</v>
      </c>
      <c r="L4" s="1" t="s">
        <v>111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112</v>
      </c>
      <c r="S4" s="1" t="s">
        <v>92</v>
      </c>
      <c r="T4" s="1" t="s">
        <v>93</v>
      </c>
      <c r="U4" s="1" t="s">
        <v>94</v>
      </c>
      <c r="V4" s="1" t="s">
        <v>95</v>
      </c>
    </row>
    <row r="5" s="1" customFormat="1" spans="1:22">
      <c r="A5" s="3">
        <v>999222004949366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83</v>
      </c>
      <c r="G5" s="1" t="s">
        <v>101</v>
      </c>
      <c r="H5" s="1" t="s">
        <v>84</v>
      </c>
      <c r="I5" s="1" t="s">
        <v>117</v>
      </c>
      <c r="J5" s="1" t="s">
        <v>30</v>
      </c>
      <c r="K5" s="1" t="s">
        <v>118</v>
      </c>
      <c r="L5" s="1" t="s">
        <v>118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119</v>
      </c>
      <c r="S5" s="1" t="s">
        <v>92</v>
      </c>
      <c r="T5" s="1" t="s">
        <v>93</v>
      </c>
      <c r="U5" s="1" t="s">
        <v>94</v>
      </c>
      <c r="V5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2023-02-13T03:35:50Z</dcterms:created>
  <dcterms:modified xsi:type="dcterms:W3CDTF">2023-02-13T03:58:50Z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CC846351BCBA4BC0937ECBD5AB3A7CE3</vt:lpwstr>
  </property>
  <property fmtid="{D5CDD505-2E9C-101B-9397-08002B2CF9AE}" pid="3" name="KSOProductBuildVer">
    <vt:lpwstr>2052-11.1.0.13703</vt:lpwstr>
  </property>
</Properties>
</file>