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对账!$A$1:$X$63</definedName>
  </definedNames>
  <calcPr calcId="144525"/>
</workbook>
</file>

<file path=xl/sharedStrings.xml><?xml version="1.0" encoding="utf-8"?>
<sst xmlns="http://schemas.openxmlformats.org/spreadsheetml/2006/main" count="2018" uniqueCount="633">
  <si>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</si>
  <si>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</si>
  <si>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</si>
  <si>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</si>
  <si>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</si>
  <si>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</si>
  <si>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</si>
  <si>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</si>
  <si>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</si>
  <si>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</si>
  <si>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</si>
  <si>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</si>
  <si>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</si>
  <si>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</si>
  <si>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</si>
  <si>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</si>
  <si>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</si>
  <si>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</si>
  <si>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</si>
  <si>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</si>
  <si>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</si>
  <si>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</si>
  <si>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</si>
  <si>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</si>
  <si>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</si>
  <si>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999222145823100	</t>
  </si>
  <si>
    <t>Ctrip</t>
  </si>
  <si>
    <t>正常</t>
  </si>
  <si>
    <t>[高雄]高雄莲潭国际会馆(Garden Villa Kaohsiung)(80941536)</t>
  </si>
  <si>
    <t>精致大床房&lt;至多8间&gt;&lt;2人入住&gt;&lt;早餐&gt;</t>
  </si>
  <si>
    <t>CNY</t>
  </si>
  <si>
    <t>Liu/Kuanyu,Liu/Kuanyu</t>
  </si>
  <si>
    <t>CA13744230211CNY</t>
  </si>
  <si>
    <t>未提现</t>
  </si>
  <si>
    <t>携程开票</t>
  </si>
  <si>
    <t xml:space="preserve">2937775	</t>
  </si>
  <si>
    <t xml:space="preserve">R23000862	</t>
  </si>
  <si>
    <t xml:space="preserve">999222169428853	</t>
  </si>
  <si>
    <t>[文昌]文昌南国温德姆花园酒店(92491028)</t>
  </si>
  <si>
    <t>温德姆海景大床房&lt;至多8间&gt;&lt;2人入住&gt;</t>
  </si>
  <si>
    <t>邹雨廷</t>
  </si>
  <si>
    <t xml:space="preserve">2943352	</t>
  </si>
  <si>
    <t xml:space="preserve">	</t>
  </si>
  <si>
    <t>取消</t>
  </si>
  <si>
    <t xml:space="preserve">999222171665778	</t>
  </si>
  <si>
    <t>[高雄]高雄现代大饭店(Modern Plaza Hotel)(80942266)</t>
  </si>
  <si>
    <t>标准双人房&lt;至多8间&gt;&lt;2人入住&gt;</t>
  </si>
  <si>
    <t>YEH/CHIU YUN,YEH/CHIU YUN</t>
  </si>
  <si>
    <t xml:space="preserve">2943781	</t>
  </si>
  <si>
    <t xml:space="preserve">999222173663059	</t>
  </si>
  <si>
    <t>DONG/JHONG-DA</t>
  </si>
  <si>
    <t xml:space="preserve">2944334	</t>
  </si>
  <si>
    <t xml:space="preserve">R23001010	</t>
  </si>
  <si>
    <t xml:space="preserve">999222201389137	</t>
  </si>
  <si>
    <t>文蓉</t>
  </si>
  <si>
    <t xml:space="preserve">2949301	</t>
  </si>
  <si>
    <t xml:space="preserve">90019EE006345	</t>
  </si>
  <si>
    <t xml:space="preserve">999222226422421	</t>
  </si>
  <si>
    <t>[南投]南投四季微旅行会馆(Travel Light Hotel)(81210588)</t>
  </si>
  <si>
    <t>高级双人房&lt;至多8间&gt;&lt;2人入住&gt;</t>
  </si>
  <si>
    <t>LU/HUI FANG,LU/HUI FANG</t>
  </si>
  <si>
    <t xml:space="preserve">2953421	</t>
  </si>
  <si>
    <t xml:space="preserve">999222246267887	</t>
  </si>
  <si>
    <t>[泉州]汉庭优佳酒店(泉州万达店)(93869343)</t>
  </si>
  <si>
    <t>双床房&lt;至多8间&gt;&lt;2人入住&gt;</t>
  </si>
  <si>
    <t>李亚男</t>
  </si>
  <si>
    <t xml:space="preserve">2957184	</t>
  </si>
  <si>
    <t xml:space="preserve">R8916446106677173001	</t>
  </si>
  <si>
    <t xml:space="preserve">999222276133588	</t>
  </si>
  <si>
    <t>[广州]汉庭酒店(广州东山口地铁站店)(83901251)</t>
  </si>
  <si>
    <t>高级大床房&lt;至多8间&gt;&lt;2人入住&gt;</t>
  </si>
  <si>
    <t>周婷</t>
  </si>
  <si>
    <t xml:space="preserve">2963822	</t>
  </si>
  <si>
    <t xml:space="preserve">R5100802106864689001	</t>
  </si>
  <si>
    <t xml:space="preserve">999222283969537	</t>
  </si>
  <si>
    <t>[葫芦岛]格林豪泰智选酒店(葫芦岛客运总站店)(80247758)</t>
  </si>
  <si>
    <t>郭景蓉</t>
  </si>
  <si>
    <t xml:space="preserve">2965700	</t>
  </si>
  <si>
    <t xml:space="preserve">(GRT)82202679;	</t>
  </si>
  <si>
    <t xml:space="preserve">999222294472920	</t>
  </si>
  <si>
    <t>[宜兰]宜兰头城骐骅珍琚民宿(Qi Hua Zhen Ju Homestay)(81210989)</t>
  </si>
  <si>
    <t>经典双人房&lt;至多8间&gt;&lt;2人入住&gt;</t>
  </si>
  <si>
    <t>CHE/MULEISAI</t>
  </si>
  <si>
    <t xml:space="preserve">2967922	</t>
  </si>
  <si>
    <t xml:space="preserve">999222297505048	</t>
  </si>
  <si>
    <t>[瑞安]全季酒店(瑞安瑞祥店)(76446298)</t>
  </si>
  <si>
    <t>大床房&lt;至多8间&gt;&lt;2人入住&gt;</t>
  </si>
  <si>
    <t>陈语</t>
  </si>
  <si>
    <t xml:space="preserve">2968705	</t>
  </si>
  <si>
    <t xml:space="preserve">R3252993107037397001	</t>
  </si>
  <si>
    <t xml:space="preserve">999222297887223	</t>
  </si>
  <si>
    <t>[厦门]全季酒店(厦门集美学村店)(68600947)</t>
  </si>
  <si>
    <t>商务大床房&lt;至多8间&gt;&lt;2人入住&gt;</t>
  </si>
  <si>
    <t>刘澜格</t>
  </si>
  <si>
    <t xml:space="preserve">2968787	</t>
  </si>
  <si>
    <t xml:space="preserve">R8000331107040059001	</t>
  </si>
  <si>
    <t xml:space="preserve">999222306703343	</t>
  </si>
  <si>
    <t>[新竹]新竹烟波大饭店-都会一馆(Lakeshore Hotel Metropolis I)(82340234)</t>
  </si>
  <si>
    <t>豪华双床房&lt;至多8间&gt;&lt;2人入住&gt;</t>
  </si>
  <si>
    <t>LIN/CHENCHUN</t>
  </si>
  <si>
    <t xml:space="preserve">2970281	</t>
  </si>
  <si>
    <t xml:space="preserve">-1443781243	</t>
  </si>
  <si>
    <t xml:space="preserve">999222306731097	</t>
  </si>
  <si>
    <t>HSIEH/CHINGMING</t>
  </si>
  <si>
    <t xml:space="preserve">2970287	</t>
  </si>
  <si>
    <t xml:space="preserve">-1443784322	</t>
  </si>
  <si>
    <t xml:space="preserve">999222318503124	</t>
  </si>
  <si>
    <t>[北京]怡莱酒店(北京建国门店)(93873438)</t>
  </si>
  <si>
    <t>崔裕涛</t>
  </si>
  <si>
    <t xml:space="preserve">2972632	</t>
  </si>
  <si>
    <t xml:space="preserve">R9001003107205998001	</t>
  </si>
  <si>
    <t xml:space="preserve">999222335417113	</t>
  </si>
  <si>
    <t>[南京]南京富建城市酒店(80247706)</t>
  </si>
  <si>
    <t>商务大床间&lt;2人入住&gt;&lt;早餐&gt;</t>
  </si>
  <si>
    <t>陈健梅,陈昱,金熙荣</t>
  </si>
  <si>
    <t xml:space="preserve">2975251	</t>
  </si>
  <si>
    <t xml:space="preserve">999222342087268	</t>
  </si>
  <si>
    <t>刘琳</t>
  </si>
  <si>
    <t xml:space="preserve">2976352	</t>
  </si>
  <si>
    <t xml:space="preserve">90019EE007748	</t>
  </si>
  <si>
    <t xml:space="preserve">999222353032406	</t>
  </si>
  <si>
    <t>[东莞]东莞银丰花园酒店(93870782)</t>
  </si>
  <si>
    <t>特惠房&lt;至多8间&gt;&lt;2人入住&gt;</t>
  </si>
  <si>
    <t>徐国珍</t>
  </si>
  <si>
    <t xml:space="preserve">2978317	</t>
  </si>
  <si>
    <t xml:space="preserve">Acknowledged	</t>
  </si>
  <si>
    <t xml:space="preserve">999222358565283	</t>
  </si>
  <si>
    <t>[中山]城市便捷酒店(中山港大道店)(68323369)</t>
  </si>
  <si>
    <t>特惠大床房&lt;至多8间&gt;&lt;2人入住&gt;</t>
  </si>
  <si>
    <t>韦巧勇</t>
  </si>
  <si>
    <t xml:space="preserve">2979018	</t>
  </si>
  <si>
    <t xml:space="preserve">R_0760001_3928658	</t>
  </si>
  <si>
    <t xml:space="preserve">999222360369121	</t>
  </si>
  <si>
    <t>[台北]品格子旅店(台北西门馆)(Inn Cube Ximen)(80942260)</t>
  </si>
  <si>
    <t>双床房, 公共浴室&lt;至多8间&gt;&lt;2人入住&gt;</t>
  </si>
  <si>
    <t>CHANG/WEITENG</t>
  </si>
  <si>
    <t xml:space="preserve">2979407	</t>
  </si>
  <si>
    <t xml:space="preserve">761528	</t>
  </si>
  <si>
    <t xml:space="preserve">999222364279005	</t>
  </si>
  <si>
    <t>[成都]怡莱精品酒店(成都新会展中心店)(93876111)</t>
  </si>
  <si>
    <t>叶宇</t>
  </si>
  <si>
    <t xml:space="preserve">2979881	</t>
  </si>
  <si>
    <t xml:space="preserve">R9005613107460641001	</t>
  </si>
  <si>
    <t xml:space="preserve">999222367517282	</t>
  </si>
  <si>
    <t>[道真]道真两江假日丽呈酒店(82807418)</t>
  </si>
  <si>
    <t>高级双床房&lt;至多8间&gt;&lt;90天内可预订&gt;&lt;2人入住&gt;&lt;早餐&gt;</t>
  </si>
  <si>
    <t>巨刚</t>
  </si>
  <si>
    <t xml:space="preserve">2980388	</t>
  </si>
  <si>
    <t xml:space="preserve">999222368196703	</t>
  </si>
  <si>
    <t>豪华休闲双床房&lt;至多8间&gt;&lt;90天内可预订&gt;&lt;2人入住&gt;&lt;早餐&gt;</t>
  </si>
  <si>
    <t>冉钠</t>
  </si>
  <si>
    <t xml:space="preserve">2980597	</t>
  </si>
  <si>
    <t xml:space="preserve">4054982	</t>
  </si>
  <si>
    <t xml:space="preserve">999222368221696	</t>
  </si>
  <si>
    <t>[长沙]长沙会展诺富特酒店(80251071)</t>
  </si>
  <si>
    <t>标准双床房&lt;至多8间&gt;&lt;2人入住&gt;</t>
  </si>
  <si>
    <t>张媛</t>
  </si>
  <si>
    <t xml:space="preserve">2980603	</t>
  </si>
  <si>
    <t xml:space="preserve">999222368322460	</t>
  </si>
  <si>
    <t>高级套房&lt;至多8间&gt;&lt;90天内可预订&gt;&lt;2人入住&gt;&lt;早餐&gt;</t>
  </si>
  <si>
    <t>勾兴容</t>
  </si>
  <si>
    <t xml:space="preserve">2980621	</t>
  </si>
  <si>
    <t xml:space="preserve">4055078	</t>
  </si>
  <si>
    <t xml:space="preserve">999221828823645	</t>
  </si>
  <si>
    <t>赔款</t>
  </si>
  <si>
    <t>[南京]南京弘阳酒店(93874256)</t>
  </si>
  <si>
    <t>商务套房&lt;至多8间&gt;&lt;2人入住&gt;</t>
  </si>
  <si>
    <t>张雅琦</t>
  </si>
  <si>
    <t xml:space="preserve">2814417	</t>
  </si>
  <si>
    <t xml:space="preserve">999221595935758	</t>
  </si>
  <si>
    <t>[三亚]三亚福海棠酒店(91300148)</t>
  </si>
  <si>
    <t>两房一厅园景套房&lt;至多8间&gt;&lt;2人入住&gt;&lt;早餐&gt;</t>
  </si>
  <si>
    <t>田勇,兰天夫</t>
  </si>
  <si>
    <t xml:space="preserve">2762086	</t>
  </si>
  <si>
    <t xml:space="preserve">999222138740050	</t>
  </si>
  <si>
    <t>[台北]台北花园大酒店(Taipei Garden Hotel)(80941308)</t>
  </si>
  <si>
    <t>雅致双床房&lt;至多8间&gt;&lt;2人入住&gt;</t>
  </si>
  <si>
    <t>TSAI/CHINGYING</t>
  </si>
  <si>
    <t>CA13744230212CNY</t>
  </si>
  <si>
    <t xml:space="preserve">2935779	</t>
  </si>
  <si>
    <t xml:space="preserve">999222147433492	</t>
  </si>
  <si>
    <t>KUO/PAII</t>
  </si>
  <si>
    <t xml:space="preserve">2937875	</t>
  </si>
  <si>
    <t xml:space="preserve">999222264440830	</t>
  </si>
  <si>
    <t>[新北]新北新庄翰品酒店(Chateau de Chine Hotel)(80941590)</t>
  </si>
  <si>
    <t>雅致大床房&lt;至多8间&gt;&lt;2人入住&gt;</t>
  </si>
  <si>
    <t>CHEN/ITAN</t>
  </si>
  <si>
    <t xml:space="preserve">2961041	</t>
  </si>
  <si>
    <t xml:space="preserve">-1441649898	</t>
  </si>
  <si>
    <t xml:space="preserve">999222270065725	</t>
  </si>
  <si>
    <t>[勐海]西双版纳悦椿温泉度假酒店(66092126)</t>
  </si>
  <si>
    <t>恒春雨林双床房&lt;至多8间&gt;&lt;2人入住&gt;&lt;早餐&gt;</t>
  </si>
  <si>
    <t>史自强</t>
  </si>
  <si>
    <t xml:space="preserve">2962240	</t>
  </si>
  <si>
    <t xml:space="preserve">999222279089902	</t>
  </si>
  <si>
    <t>[西昌]全季酒店( 西昌邛海湿地公园店)(76446093)</t>
  </si>
  <si>
    <t>陈馨茹</t>
  </si>
  <si>
    <t xml:space="preserve">2964483	</t>
  </si>
  <si>
    <t xml:space="preserve">R6150991106880712001	</t>
  </si>
  <si>
    <t xml:space="preserve">999222286667162	</t>
  </si>
  <si>
    <t>[南京]怡莱酒店(南京云南路地铁站店)(93870973)</t>
  </si>
  <si>
    <t>王昕寅</t>
  </si>
  <si>
    <t xml:space="preserve">2966337	</t>
  </si>
  <si>
    <t xml:space="preserve">R9003274106947083001	</t>
  </si>
  <si>
    <t xml:space="preserve">999222343017468	</t>
  </si>
  <si>
    <t>[嘉义市]嘉义优仕大饭店(Unic Hotel)(81210849)</t>
  </si>
  <si>
    <t>标准双床房&lt;2人入住&gt;&lt;早餐&gt;</t>
  </si>
  <si>
    <t>HUANG/weijei</t>
  </si>
  <si>
    <t xml:space="preserve">2976497	</t>
  </si>
  <si>
    <t xml:space="preserve">999222358941459	</t>
  </si>
  <si>
    <t>[北京]北京维景国际大酒店(94917872)</t>
  </si>
  <si>
    <t>行政豪华大床房&lt;至多8间&gt;&lt;90天内可预订&gt;&lt;2人入住&gt;&lt;早餐&gt;</t>
  </si>
  <si>
    <t>王双兴</t>
  </si>
  <si>
    <t xml:space="preserve">2979076	</t>
  </si>
  <si>
    <t xml:space="preserve">999222359498441	</t>
  </si>
  <si>
    <t>[南投]桂月村 Laurel Villa(Laurel Villa)(81210695)</t>
  </si>
  <si>
    <t>标准双床间&lt;至多8间&gt;&lt;2人入住&gt;&lt;早餐&gt;</t>
  </si>
  <si>
    <t>CHIU/CHIENMING</t>
  </si>
  <si>
    <t xml:space="preserve">2979167	</t>
  </si>
  <si>
    <t xml:space="preserve">-1446060275	</t>
  </si>
  <si>
    <t xml:space="preserve">999222363191345	</t>
  </si>
  <si>
    <t>Hsu/HSU WEI CHJAO,Hsu/HSU WEI CHJAO,Hsu/HSU WEI CHJAO</t>
  </si>
  <si>
    <t xml:space="preserve">2979761	</t>
  </si>
  <si>
    <t xml:space="preserve">999222368889454	</t>
  </si>
  <si>
    <t>[三江]骏怡精选酒店(三江侗乡大道店)(80248109)</t>
  </si>
  <si>
    <t>特价房&lt;至多8间&gt;&lt;2人入住&gt;</t>
  </si>
  <si>
    <t>杨蓉初</t>
  </si>
  <si>
    <t xml:space="preserve">2980792	</t>
  </si>
  <si>
    <t xml:space="preserve">(THK)YD04202230127011226018;	</t>
  </si>
  <si>
    <t xml:space="preserve">999222372557492	</t>
  </si>
  <si>
    <t>[台南]台南台糖长荣酒店(Evergreen Plaza Hotel Tainan)(82340190)</t>
  </si>
  <si>
    <t>豪华大床房&lt;至多8间&gt;&lt;2人入住&gt;&lt;早餐&gt;</t>
  </si>
  <si>
    <t>LEE/KEJUI</t>
  </si>
  <si>
    <t xml:space="preserve">2981189	</t>
  </si>
  <si>
    <t xml:space="preserve">R2301642	</t>
  </si>
  <si>
    <t xml:space="preserve">999222373335630	</t>
  </si>
  <si>
    <t>吴福书</t>
  </si>
  <si>
    <t xml:space="preserve">2981332	</t>
  </si>
  <si>
    <t xml:space="preserve">(THK)YD04202230127103138462;	</t>
  </si>
  <si>
    <t xml:space="preserve">999222374056032	</t>
  </si>
  <si>
    <t>[都江堰]汉庭酒店(都江堰店)(93871071)</t>
  </si>
  <si>
    <t>豪华大床房&lt;至多8间&gt;&lt;2人入住&gt;</t>
  </si>
  <si>
    <t>何梦秋</t>
  </si>
  <si>
    <t xml:space="preserve">R6118302107522903001	</t>
  </si>
  <si>
    <t xml:space="preserve">999222375285573	</t>
  </si>
  <si>
    <t>[高雄]富驿商旅-高雄中华路馆(FX INN Kaohsiung)(80941628)</t>
  </si>
  <si>
    <t>时尚双床房&lt;至多8间&gt;&lt;2人入住&gt;</t>
  </si>
  <si>
    <t>CHENG/YACHIN,LO/YACHIN</t>
  </si>
  <si>
    <t xml:space="preserve">2981844	</t>
  </si>
  <si>
    <t xml:space="preserve">999222375665123	</t>
  </si>
  <si>
    <t>[重庆]派酒店(重庆高笋塘商贸城店)(93872693)</t>
  </si>
  <si>
    <t>惠选大床房&lt;至多8间&gt;&lt;2人入住&gt;&lt;早餐&gt;</t>
  </si>
  <si>
    <t>张勇</t>
  </si>
  <si>
    <t xml:space="preserve">2981970	</t>
  </si>
  <si>
    <t xml:space="preserve">999222383337828	</t>
  </si>
  <si>
    <t>骆涛</t>
  </si>
  <si>
    <t xml:space="preserve">2983136	</t>
  </si>
  <si>
    <t xml:space="preserve">4061661	</t>
  </si>
  <si>
    <t xml:space="preserve">999222195466715	</t>
  </si>
  <si>
    <t>LIU/JUIFONG</t>
  </si>
  <si>
    <t>CA13744230213CNY</t>
  </si>
  <si>
    <t xml:space="preserve">2948422	</t>
  </si>
  <si>
    <t xml:space="preserve">R23001093	</t>
  </si>
  <si>
    <t xml:space="preserve">999222208418519	</t>
  </si>
  <si>
    <t>豪华双床房&lt;至多8间&gt;&lt;2人入住&gt;&lt;早餐&gt;</t>
  </si>
  <si>
    <t>HUANG/YENYING</t>
  </si>
  <si>
    <t xml:space="preserve">2950465	</t>
  </si>
  <si>
    <t xml:space="preserve">-1439657410	</t>
  </si>
  <si>
    <t xml:space="preserve">999222249756675	</t>
  </si>
  <si>
    <t>马雪</t>
  </si>
  <si>
    <t xml:space="preserve">2957986	</t>
  </si>
  <si>
    <t xml:space="preserve">999222287111879	</t>
  </si>
  <si>
    <t>[花莲]花莲力丽华美达安可酒店(Ramada Encore By Wyndham Hualien)(81210257)</t>
  </si>
  <si>
    <t>精致双床房&lt;至多8间&gt;&lt;2人入住&gt;&lt;早餐&gt;</t>
  </si>
  <si>
    <t>HSU/PILAN</t>
  </si>
  <si>
    <t xml:space="preserve">2966436	</t>
  </si>
  <si>
    <t xml:space="preserve">90253EE013765	</t>
  </si>
  <si>
    <t xml:space="preserve">999222288537803	</t>
  </si>
  <si>
    <t>[嘉义市]嘉义智选假日酒店(Holiday Inn Express Chiayi)(80942307)</t>
  </si>
  <si>
    <t>标准特大床房&lt;至多8间&gt;&lt;2人入住&gt;&lt;早餐&gt;</t>
  </si>
  <si>
    <t>LIN/YUCHIN</t>
  </si>
  <si>
    <t xml:space="preserve">2966680	</t>
  </si>
  <si>
    <t xml:space="preserve">42509578	</t>
  </si>
  <si>
    <t xml:space="preserve">999222313841927	</t>
  </si>
  <si>
    <t>[合肥]汉庭酒店(合肥火车站店)(104346342)</t>
  </si>
  <si>
    <t>龙晶晶</t>
  </si>
  <si>
    <t xml:space="preserve">2971841	</t>
  </si>
  <si>
    <t xml:space="preserve">R2300121107183883001	</t>
  </si>
  <si>
    <t xml:space="preserve">999222331276895	</t>
  </si>
  <si>
    <t>CHANG/MEIFENG</t>
  </si>
  <si>
    <t xml:space="preserve">2974797	</t>
  </si>
  <si>
    <t xml:space="preserve">90253EE014035	</t>
  </si>
  <si>
    <t xml:space="preserve">999222336915246	</t>
  </si>
  <si>
    <t>雅致双床房&lt;至多8间&gt;&lt;2人入住&gt;&lt;早餐&gt;</t>
  </si>
  <si>
    <t>WANG/YINGYI</t>
  </si>
  <si>
    <t xml:space="preserve">2975431	</t>
  </si>
  <si>
    <t xml:space="preserve">999222345631480	</t>
  </si>
  <si>
    <t>[香港]香港北角M1酒店(M1 Hotel North Point)(80247084)</t>
  </si>
  <si>
    <t>豪华房&lt;至多8间&gt;&lt;2人入住&gt;</t>
  </si>
  <si>
    <t>YU/CHI PING</t>
  </si>
  <si>
    <t xml:space="preserve">2977075	</t>
  </si>
  <si>
    <t xml:space="preserve">999222361006449	</t>
  </si>
  <si>
    <t>[屏东]垦丁俪山林会馆(The Richforest Hotel - Kenting)(81210029)</t>
  </si>
  <si>
    <t>地中海精致双床房&lt;至多8间&gt;&lt;2人入住&gt;</t>
  </si>
  <si>
    <t>LIAO/SU-A,LIAO/SU-A</t>
  </si>
  <si>
    <t xml:space="preserve">2979618	</t>
  </si>
  <si>
    <t xml:space="preserve">RM144611278120230126	</t>
  </si>
  <si>
    <t xml:space="preserve">999222372661875	</t>
  </si>
  <si>
    <t>[武汉]武汉帝盛酒店(82808903)</t>
  </si>
  <si>
    <t>标准间无窗大床房&lt;至多8间&gt;&lt;90天内可预订&gt;&lt;2人入住&gt;</t>
  </si>
  <si>
    <t>王大夫</t>
  </si>
  <si>
    <t xml:space="preserve">2981211	</t>
  </si>
  <si>
    <t xml:space="preserve">999222382128638	</t>
  </si>
  <si>
    <t>[广州]广州珠江新城希尔顿欢朋酒店(85216788)</t>
  </si>
  <si>
    <t>舒适大床房&lt;至多8间&gt;&lt;2人入住&gt;</t>
  </si>
  <si>
    <t>尹学明,韩向芬</t>
  </si>
  <si>
    <t xml:space="preserve">2982839	</t>
  </si>
  <si>
    <t xml:space="preserve">报客人名字办理入住	</t>
  </si>
  <si>
    <t xml:space="preserve">999222383264558	</t>
  </si>
  <si>
    <t>[屏东]屏东兴吉旅店(Xing Ji Hostel)(81210314)</t>
  </si>
  <si>
    <t>四人房&lt;至多8间&gt;&lt;2人入住&gt;</t>
  </si>
  <si>
    <t>TENG/HSIANGNI</t>
  </si>
  <si>
    <t xml:space="preserve">2983118	</t>
  </si>
  <si>
    <t xml:space="preserve">01_63d3dccb2cab2	</t>
  </si>
  <si>
    <t xml:space="preserve">999222383677439	</t>
  </si>
  <si>
    <t>Lee/Tsai chen,Lee/Tsai chen</t>
  </si>
  <si>
    <t xml:space="preserve">999222386711587	</t>
  </si>
  <si>
    <t>HUANG/SAIYU</t>
  </si>
  <si>
    <t xml:space="preserve">2983452	</t>
  </si>
  <si>
    <t xml:space="preserve">R2301702	</t>
  </si>
  <si>
    <t xml:space="preserve">999222387814425	</t>
  </si>
  <si>
    <t>车爱民</t>
  </si>
  <si>
    <t xml:space="preserve">2983735	</t>
  </si>
  <si>
    <t xml:space="preserve">90019EE008286	</t>
  </si>
  <si>
    <t xml:space="preserve">999222390268846	</t>
  </si>
  <si>
    <t>花园双床房&lt;至多8间&gt;&lt;2人入住&gt;&lt;早餐&gt;</t>
  </si>
  <si>
    <t>温凤娴</t>
  </si>
  <si>
    <t xml:space="preserve">2984141	</t>
  </si>
  <si>
    <t xml:space="preserve">90019EE008356	</t>
  </si>
  <si>
    <t xml:space="preserve">999222391884077	</t>
  </si>
  <si>
    <t>[固镇]格林东方酒店(固镇世纪广场店)(80244354)</t>
  </si>
  <si>
    <t>豪华大床房&lt;2人入住&gt;&lt;早餐&gt;</t>
  </si>
  <si>
    <t>刘雨朦</t>
  </si>
  <si>
    <t xml:space="preserve">2984603	</t>
  </si>
  <si>
    <t xml:space="preserve">报客人姓名办理入住	</t>
  </si>
  <si>
    <t>，</t>
  </si>
  <si>
    <t>999221828823645</t>
  </si>
  <si>
    <t>本期扣款671元</t>
  </si>
  <si>
    <t>已关闭</t>
  </si>
  <si>
    <t>999221595935758</t>
  </si>
  <si>
    <t>本期扣款498元</t>
  </si>
  <si>
    <t xml:space="preserve"> 40924 CNY</t>
  </si>
  <si>
    <t>A230213091952481</t>
  </si>
  <si>
    <t>A230213092208481</t>
  </si>
  <si>
    <t>总计：40924元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</si>
  <si>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</si>
  <si>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</si>
  <si>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</si>
  <si>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</si>
  <si>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</si>
  <si>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</si>
  <si>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</si>
  <si>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</si>
  <si>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</si>
  <si>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</si>
  <si>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</si>
  <si>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</si>
  <si>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</si>
  <si>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</si>
  <si>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</si>
  <si>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</si>
  <si>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</si>
  <si>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</si>
  <si>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</si>
  <si>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</si>
  <si>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2984603</t>
  </si>
  <si>
    <t>格林东方酒店(固镇世纪广场店)</t>
  </si>
  <si>
    <t>2023-01-29</t>
  </si>
  <si>
    <t>退房日月结</t>
  </si>
  <si>
    <t>237.00</t>
  </si>
  <si>
    <t>RMB</t>
  </si>
  <si>
    <t>0</t>
  </si>
  <si>
    <t>0.00</t>
  </si>
  <si>
    <t>携程汇登国内直连</t>
  </si>
  <si>
    <t>01.011264</t>
  </si>
  <si>
    <t>2023-01-28 15:40:23</t>
  </si>
  <si>
    <t>否</t>
  </si>
  <si>
    <t>广州汇登信息科技有限公司</t>
  </si>
  <si>
    <t>直连</t>
  </si>
  <si>
    <t>中国</t>
  </si>
  <si>
    <t>2984141</t>
  </si>
  <si>
    <t>文昌南国温德姆花园酒店</t>
  </si>
  <si>
    <t>588.00</t>
  </si>
  <si>
    <t>2023-01-28 12:11:47</t>
  </si>
  <si>
    <t>2983735</t>
  </si>
  <si>
    <t>470.00</t>
  </si>
  <si>
    <t>2023-01-28 08:26:50</t>
  </si>
  <si>
    <t>2983452</t>
  </si>
  <si>
    <t>台南台糖长荣酒店</t>
  </si>
  <si>
    <t>HUANG SAIYU</t>
  </si>
  <si>
    <t>1204.00</t>
  </si>
  <si>
    <t>2023-01-28 01:58:00</t>
  </si>
  <si>
    <t>2023-01-27</t>
  </si>
  <si>
    <t>2983229</t>
  </si>
  <si>
    <t>现代商务旅馆</t>
  </si>
  <si>
    <t>Lee Tsai chen,Lee Tsai chen</t>
  </si>
  <si>
    <t>228.00</t>
  </si>
  <si>
    <t>2023-01-27 23:06:42</t>
  </si>
  <si>
    <t>2983136</t>
  </si>
  <si>
    <t>道真两江假日丽呈酒店</t>
  </si>
  <si>
    <t>272.00</t>
  </si>
  <si>
    <t>2023-01-27 22:25:14</t>
  </si>
  <si>
    <t>2983118</t>
  </si>
  <si>
    <t>屏东兴吉旅店</t>
  </si>
  <si>
    <t>TENG HSIANGNI</t>
  </si>
  <si>
    <t>550.00</t>
  </si>
  <si>
    <t>2023-01-27 22:16:28</t>
  </si>
  <si>
    <t>2982839</t>
  </si>
  <si>
    <t>广州珠江新城希尔顿欢朋酒店</t>
  </si>
  <si>
    <t>1160.00</t>
  </si>
  <si>
    <t>2023-01-27 20:32:41</t>
  </si>
  <si>
    <t>2981844</t>
  </si>
  <si>
    <t>富驿商旅-高雄中华路馆</t>
  </si>
  <si>
    <t>CHENG YACHIN,LO YACHIN</t>
  </si>
  <si>
    <t>1360.00</t>
  </si>
  <si>
    <t>2023-01-27 14:05:44</t>
  </si>
  <si>
    <t>2981332</t>
  </si>
  <si>
    <t>骏怡精选酒店(三江侗乡大道店)</t>
  </si>
  <si>
    <t>132.00</t>
  </si>
  <si>
    <t>2023-01-27 10:31:39</t>
  </si>
  <si>
    <t>2981211</t>
  </si>
  <si>
    <t>武汉帝盛酒店</t>
  </si>
  <si>
    <t>225.00</t>
  </si>
  <si>
    <t>2023-01-27 09:22:57</t>
  </si>
  <si>
    <t>2981189</t>
  </si>
  <si>
    <t>LEE KEJUI</t>
  </si>
  <si>
    <t>1575.00</t>
  </si>
  <si>
    <t>2023-01-27 09:11:57</t>
  </si>
  <si>
    <t>2023-01-26</t>
  </si>
  <si>
    <t>2980621</t>
  </si>
  <si>
    <t>656.00</t>
  </si>
  <si>
    <t>2023-01-26 23:27:19</t>
  </si>
  <si>
    <t>2980603</t>
  </si>
  <si>
    <t>长沙会展诺富特酒店</t>
  </si>
  <si>
    <t>389.00</t>
  </si>
  <si>
    <t>2023-01-26 23:16:45</t>
  </si>
  <si>
    <t>2980597</t>
  </si>
  <si>
    <t>491.00</t>
  </si>
  <si>
    <t>2023-01-26 23:13:27</t>
  </si>
  <si>
    <t>2979881</t>
  </si>
  <si>
    <t>怡莱精品酒店(成都新会展中心店)</t>
  </si>
  <si>
    <t>143.00</t>
  </si>
  <si>
    <t>2023-01-26 18:10:42</t>
  </si>
  <si>
    <t>2979761</t>
  </si>
  <si>
    <t>Hsu HSU WEI CHJAO,Hsu HSU WEI CHJAO,Hsu HSU WEI CHJAO</t>
  </si>
  <si>
    <t>644.00</t>
  </si>
  <si>
    <t>2023-01-26 17:23:02</t>
  </si>
  <si>
    <t>2979618</t>
  </si>
  <si>
    <t>垦丁俪山林会馆</t>
  </si>
  <si>
    <t>LIAO SU-A,LIAO SU-A</t>
  </si>
  <si>
    <t>485.00</t>
  </si>
  <si>
    <t>2023-01-26 16:47:03</t>
  </si>
  <si>
    <t>2979407</t>
  </si>
  <si>
    <t>品格子旅店(台北西门馆)</t>
  </si>
  <si>
    <t>CHANG WEITENG</t>
  </si>
  <si>
    <t>303.00</t>
  </si>
  <si>
    <t>2023-01-26 14:59:54</t>
  </si>
  <si>
    <t>2979167</t>
  </si>
  <si>
    <t>桂月村 Laurel Villa</t>
  </si>
  <si>
    <t>CHIU CHIENMING</t>
  </si>
  <si>
    <t>1053.00</t>
  </si>
  <si>
    <t>2023-01-26 13:13:24</t>
  </si>
  <si>
    <t>2979076</t>
  </si>
  <si>
    <t>北京维景国际大酒店</t>
  </si>
  <si>
    <t>1141.00</t>
  </si>
  <si>
    <t>2023-01-26 12:40:35</t>
  </si>
  <si>
    <t>2979018</t>
  </si>
  <si>
    <t>城市便捷酒店(中山港大道店)</t>
  </si>
  <si>
    <t>151.00</t>
  </si>
  <si>
    <t>2023-01-26 12:05:15</t>
  </si>
  <si>
    <t>2978317</t>
  </si>
  <si>
    <t>东莞银丰花园酒店</t>
  </si>
  <si>
    <t>185.00</t>
  </si>
  <si>
    <t>2023-01-26 02:46:10</t>
  </si>
  <si>
    <t>2023-01-25</t>
  </si>
  <si>
    <t>2977075</t>
  </si>
  <si>
    <t>香港北角M1酒店</t>
  </si>
  <si>
    <t>YU CHI PING</t>
  </si>
  <si>
    <t>968.01</t>
  </si>
  <si>
    <t>2023-01-25 17:00:10</t>
  </si>
  <si>
    <t>2976497</t>
  </si>
  <si>
    <t>优仕大饭店</t>
  </si>
  <si>
    <t>HUANG weijei</t>
  </si>
  <si>
    <t>584.00</t>
  </si>
  <si>
    <t>2023-01-25 12:55:45</t>
  </si>
  <si>
    <t>2976352</t>
  </si>
  <si>
    <t>633.00</t>
  </si>
  <si>
    <t>2023-01-25 11:48:54</t>
  </si>
  <si>
    <t>2023-01-24</t>
  </si>
  <si>
    <t>2975431</t>
  </si>
  <si>
    <t>台北花园大酒店</t>
  </si>
  <si>
    <t>WANG YINGYI</t>
  </si>
  <si>
    <t>923.00</t>
  </si>
  <si>
    <t>2023-01-24 22:20:00</t>
  </si>
  <si>
    <t>2975251</t>
  </si>
  <si>
    <t>南京富建城市酒店</t>
  </si>
  <si>
    <t>1581.00</t>
  </si>
  <si>
    <t>2023-01-24 21:04:00</t>
  </si>
  <si>
    <t>2974797</t>
  </si>
  <si>
    <t>花莲力丽华美达安可酒店</t>
  </si>
  <si>
    <t>CHANG MEIFENG</t>
  </si>
  <si>
    <t>534.00</t>
  </si>
  <si>
    <t>2023-01-24 18:02:03</t>
  </si>
  <si>
    <t>2023-01-23</t>
  </si>
  <si>
    <t>2972632</t>
  </si>
  <si>
    <t>怡莱酒店(北京建国门店)</t>
  </si>
  <si>
    <t>233.00</t>
  </si>
  <si>
    <t>2023-01-23 19:26:40</t>
  </si>
  <si>
    <t>2971841</t>
  </si>
  <si>
    <t>汉庭酒店(合肥火车站店)</t>
  </si>
  <si>
    <t>149.00</t>
  </si>
  <si>
    <t>2023-01-23 13:18:04</t>
  </si>
  <si>
    <t>2023-01-22</t>
  </si>
  <si>
    <t>2970287</t>
  </si>
  <si>
    <t>新竹烟波大饭店-都会一馆</t>
  </si>
  <si>
    <t>HSIEH CHINGMING</t>
  </si>
  <si>
    <t>1252.00</t>
  </si>
  <si>
    <t>2023-01-22 17:32:55</t>
  </si>
  <si>
    <t>2970281</t>
  </si>
  <si>
    <t>LIN CHENCHUN</t>
  </si>
  <si>
    <t>2023-01-22 17:14:14</t>
  </si>
  <si>
    <t>2023-01-21</t>
  </si>
  <si>
    <t>2968787</t>
  </si>
  <si>
    <t>全季酒店(厦门集美学村店)</t>
  </si>
  <si>
    <t>1057.00</t>
  </si>
  <si>
    <t>2023-01-21 21:21:02</t>
  </si>
  <si>
    <t>2968705</t>
  </si>
  <si>
    <t>全季酒店(瑞安瑞祥店)</t>
  </si>
  <si>
    <t>518.00</t>
  </si>
  <si>
    <t>2023-01-21 20:36:39</t>
  </si>
  <si>
    <t>2967922</t>
  </si>
  <si>
    <t>宜兰头城骐骅珍琚民宿</t>
  </si>
  <si>
    <t>CHE MULEISAI</t>
  </si>
  <si>
    <t>662.00</t>
  </si>
  <si>
    <t>2023-01-21 13:52:29</t>
  </si>
  <si>
    <t>2023-01-20</t>
  </si>
  <si>
    <t>2966680</t>
  </si>
  <si>
    <t>嘉义智选假日酒店</t>
  </si>
  <si>
    <t>LIN YUCHIN</t>
  </si>
  <si>
    <t>2671.00</t>
  </si>
  <si>
    <t>2023-01-20 21:53:39</t>
  </si>
  <si>
    <t>2966436</t>
  </si>
  <si>
    <t>HSU PILAN</t>
  </si>
  <si>
    <t>478.00</t>
  </si>
  <si>
    <t>2023-01-20 20:11:13</t>
  </si>
  <si>
    <t>2966337</t>
  </si>
  <si>
    <t>怡莱酒店(南京云南路地铁站店)</t>
  </si>
  <si>
    <t>288.00</t>
  </si>
  <si>
    <t>2023-01-20 19:31:25</t>
  </si>
  <si>
    <t>2965700</t>
  </si>
  <si>
    <t>格林豪泰智选酒店(葫芦岛客运总站店)</t>
  </si>
  <si>
    <t>183.00</t>
  </si>
  <si>
    <t>2023-01-20 15:06:23</t>
  </si>
  <si>
    <t>2964483</t>
  </si>
  <si>
    <t>全季酒店( 西昌邛海湿地公园店)</t>
  </si>
  <si>
    <t>2023-01-20 01:05:14</t>
  </si>
  <si>
    <t>2023-01-19</t>
  </si>
  <si>
    <t>2963822</t>
  </si>
  <si>
    <t>汉庭酒店(广州东山口地铁站店)</t>
  </si>
  <si>
    <t>1213.00</t>
  </si>
  <si>
    <t>2023-01-19 20:38:11</t>
  </si>
  <si>
    <t>2962240</t>
  </si>
  <si>
    <t>西双版纳悦椿温泉度假酒店</t>
  </si>
  <si>
    <t>1357.00</t>
  </si>
  <si>
    <t>2023-01-19 11:00:05</t>
  </si>
  <si>
    <t>2023-01-18</t>
  </si>
  <si>
    <t>2961041</t>
  </si>
  <si>
    <t>新北新庄翰品酒店</t>
  </si>
  <si>
    <t>CHEN ITAN</t>
  </si>
  <si>
    <t>699.00</t>
  </si>
  <si>
    <t>2023-01-18 21:26:44</t>
  </si>
  <si>
    <t>2023-01-17</t>
  </si>
  <si>
    <t>2957986</t>
  </si>
  <si>
    <t>811.00</t>
  </si>
  <si>
    <t>2023-01-17 21:16:28</t>
  </si>
  <si>
    <t>2957184</t>
  </si>
  <si>
    <t>汉庭优佳酒店(泉州万达店)</t>
  </si>
  <si>
    <t>1026.00</t>
  </si>
  <si>
    <t>2023-01-17 16:32:55</t>
  </si>
  <si>
    <t>2023-01-16</t>
  </si>
  <si>
    <t>2953421</t>
  </si>
  <si>
    <t>南投四季微旅行会馆</t>
  </si>
  <si>
    <t>LU HUI FANG,LU HUI FANG</t>
  </si>
  <si>
    <t>659.00</t>
  </si>
  <si>
    <t>2023-01-16 11:10:21</t>
  </si>
  <si>
    <t>2023-01-15</t>
  </si>
  <si>
    <t>2950465</t>
  </si>
  <si>
    <t>HUANG YENYING</t>
  </si>
  <si>
    <t>806.00</t>
  </si>
  <si>
    <t>2023-01-15 09:06:34</t>
  </si>
  <si>
    <t>2023-01-14</t>
  </si>
  <si>
    <t>2949301</t>
  </si>
  <si>
    <t>2571.00</t>
  </si>
  <si>
    <t>2023-01-14 20:05:05</t>
  </si>
  <si>
    <t>2948422</t>
  </si>
  <si>
    <t>高雄莲潭国际会馆</t>
  </si>
  <si>
    <t>LIU JUIFONG</t>
  </si>
  <si>
    <t>1532.00</t>
  </si>
  <si>
    <t>2023-01-14 14:45:12</t>
  </si>
  <si>
    <t>2023-01-13</t>
  </si>
  <si>
    <t>2944334</t>
  </si>
  <si>
    <t>DONG JHONG-DA</t>
  </si>
  <si>
    <t>798.00</t>
  </si>
  <si>
    <t>2023-01-13 07:20:51</t>
  </si>
  <si>
    <t>2023-01-12</t>
  </si>
  <si>
    <t>2943781</t>
  </si>
  <si>
    <t>YEH CHIU YUN,YEH CHIU YUN</t>
  </si>
  <si>
    <t>346.00</t>
  </si>
  <si>
    <t>2023-01-12 23:10:02</t>
  </si>
  <si>
    <t>2023-01-11</t>
  </si>
  <si>
    <t>2937875</t>
  </si>
  <si>
    <t>KUO PAII</t>
  </si>
  <si>
    <t>604.00</t>
  </si>
  <si>
    <t>2023-01-11 00:13:57</t>
  </si>
  <si>
    <t>2023-01-10</t>
  </si>
  <si>
    <t>2937775</t>
  </si>
  <si>
    <t>Liu Kuanyu,Liu Kuanyu</t>
  </si>
  <si>
    <t>799.00</t>
  </si>
  <si>
    <t>2023-01-10 23:17:15</t>
  </si>
  <si>
    <t>2935779</t>
  </si>
  <si>
    <t>TSAI CHINGYING</t>
  </si>
  <si>
    <t>794.00</t>
  </si>
  <si>
    <t>2023-01-10 12:38:51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</si>
</sst>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44952</v>
      </c>
      <c r="G2" s="6">
        <v>44953</v>
      </c>
      <c r="H2" s="4">
        <v>1</v>
      </c>
      <c r="I2" s="4">
        <v>1</v>
      </c>
      <c r="J2" s="4">
        <v>1</v>
      </c>
      <c r="K2" s="4" t="s">
        <v>30</v>
      </c>
      <c r="L2" s="4">
        <v>799</v>
      </c>
      <c r="M2" s="4">
        <v>799</v>
      </c>
      <c r="N2" s="4" t="s">
        <v>31</v>
      </c>
      <c r="O2" s="4" t="s">
        <v>32</v>
      </c>
      <c r="P2" s="4" t="s">
        <v>33</v>
      </c>
      <c r="Q2" s="4">
        <v>0</v>
      </c>
      <c r="R2" s="7">
        <v>44936</v>
      </c>
      <c r="S2" s="6">
        <v>44968</v>
      </c>
      <c r="T2" s="4" t="s">
        <v>34</v>
      </c>
      <c r="U2" s="4">
        <v>799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44949</v>
      </c>
      <c r="G3" s="6">
        <v>44953</v>
      </c>
      <c r="H3" s="4">
        <v>1</v>
      </c>
      <c r="I3" s="4">
        <v>4</v>
      </c>
      <c r="J3" s="4">
        <v>4</v>
      </c>
      <c r="K3" s="4" t="s">
        <v>30</v>
      </c>
      <c r="L3" s="4">
        <v>3428</v>
      </c>
      <c r="M3" s="4">
        <v>3428</v>
      </c>
      <c r="N3" s="4" t="s">
        <v>40</v>
      </c>
      <c r="O3" s="4" t="s">
        <v>32</v>
      </c>
      <c r="P3" s="4" t="s">
        <v>33</v>
      </c>
      <c r="Q3" s="4">
        <v>0</v>
      </c>
      <c r="R3" s="7">
        <v>44938</v>
      </c>
      <c r="S3" s="6">
        <v>44968</v>
      </c>
      <c r="T3" s="4" t="s">
        <v>34</v>
      </c>
      <c r="U3" s="4">
        <v>3428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44949</v>
      </c>
      <c r="G4" s="6">
        <v>44953</v>
      </c>
      <c r="H4" s="4">
        <v>1</v>
      </c>
      <c r="I4" s="4">
        <v>4</v>
      </c>
      <c r="J4" s="4">
        <v>4</v>
      </c>
      <c r="K4" s="4" t="s">
        <v>30</v>
      </c>
      <c r="L4" s="4">
        <v>-3428</v>
      </c>
      <c r="M4" s="4">
        <v>-3428</v>
      </c>
      <c r="N4" s="4" t="s">
        <v>40</v>
      </c>
      <c r="O4" s="4" t="s">
        <v>32</v>
      </c>
      <c r="P4" s="4" t="s">
        <v>33</v>
      </c>
      <c r="Q4" s="4">
        <v>0</v>
      </c>
      <c r="R4" s="7">
        <v>44938</v>
      </c>
      <c r="S4" s="6">
        <v>44968</v>
      </c>
      <c r="T4" s="4" t="s">
        <v>34</v>
      </c>
      <c r="U4" s="4">
        <v>-3428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44952</v>
      </c>
      <c r="G5" s="6">
        <v>44953</v>
      </c>
      <c r="H5" s="4">
        <v>1</v>
      </c>
      <c r="I5" s="4">
        <v>1</v>
      </c>
      <c r="J5" s="4">
        <v>1</v>
      </c>
      <c r="K5" s="4" t="s">
        <v>30</v>
      </c>
      <c r="L5" s="4">
        <v>346</v>
      </c>
      <c r="M5" s="4">
        <v>346</v>
      </c>
      <c r="N5" s="4" t="s">
        <v>47</v>
      </c>
      <c r="O5" s="4" t="s">
        <v>32</v>
      </c>
      <c r="P5" s="4" t="s">
        <v>33</v>
      </c>
      <c r="Q5" s="4">
        <v>0</v>
      </c>
      <c r="R5" s="7">
        <v>44938</v>
      </c>
      <c r="S5" s="6">
        <v>44968</v>
      </c>
      <c r="T5" s="4" t="s">
        <v>34</v>
      </c>
      <c r="U5" s="4">
        <v>346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44952</v>
      </c>
      <c r="G6" s="6">
        <v>44953</v>
      </c>
      <c r="H6" s="4">
        <v>1</v>
      </c>
      <c r="I6" s="4">
        <v>1</v>
      </c>
      <c r="J6" s="4">
        <v>1</v>
      </c>
      <c r="K6" s="4" t="s">
        <v>30</v>
      </c>
      <c r="L6" s="4">
        <v>798</v>
      </c>
      <c r="M6" s="4">
        <v>798</v>
      </c>
      <c r="N6" s="4" t="s">
        <v>50</v>
      </c>
      <c r="O6" s="4" t="s">
        <v>32</v>
      </c>
      <c r="P6" s="4" t="s">
        <v>33</v>
      </c>
      <c r="Q6" s="4">
        <v>0</v>
      </c>
      <c r="R6" s="7">
        <v>44939</v>
      </c>
      <c r="S6" s="6">
        <v>44968</v>
      </c>
      <c r="T6" s="4" t="s">
        <v>34</v>
      </c>
      <c r="U6" s="4">
        <v>798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44950</v>
      </c>
      <c r="G7" s="6">
        <v>44953</v>
      </c>
      <c r="H7" s="4">
        <v>1</v>
      </c>
      <c r="I7" s="4">
        <v>3</v>
      </c>
      <c r="J7" s="4">
        <v>3</v>
      </c>
      <c r="K7" s="4" t="s">
        <v>30</v>
      </c>
      <c r="L7" s="4">
        <v>2571</v>
      </c>
      <c r="M7" s="4">
        <v>2571</v>
      </c>
      <c r="N7" s="4" t="s">
        <v>54</v>
      </c>
      <c r="O7" s="4" t="s">
        <v>32</v>
      </c>
      <c r="P7" s="4" t="s">
        <v>33</v>
      </c>
      <c r="Q7" s="4">
        <v>0</v>
      </c>
      <c r="R7" s="7">
        <v>44940</v>
      </c>
      <c r="S7" s="6">
        <v>44968</v>
      </c>
      <c r="T7" s="4" t="s">
        <v>34</v>
      </c>
      <c r="U7" s="4">
        <v>2571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44952</v>
      </c>
      <c r="G8" s="6">
        <v>44953</v>
      </c>
      <c r="H8" s="4">
        <v>1</v>
      </c>
      <c r="I8" s="4">
        <v>1</v>
      </c>
      <c r="J8" s="4">
        <v>1</v>
      </c>
      <c r="K8" s="4" t="s">
        <v>30</v>
      </c>
      <c r="L8" s="4">
        <v>659</v>
      </c>
      <c r="M8" s="4">
        <v>659</v>
      </c>
      <c r="N8" s="4" t="s">
        <v>60</v>
      </c>
      <c r="O8" s="4" t="s">
        <v>32</v>
      </c>
      <c r="P8" s="4" t="s">
        <v>33</v>
      </c>
      <c r="Q8" s="4">
        <v>0</v>
      </c>
      <c r="R8" s="7">
        <v>44942</v>
      </c>
      <c r="S8" s="6">
        <v>44968</v>
      </c>
      <c r="T8" s="4" t="s">
        <v>34</v>
      </c>
      <c r="U8" s="4">
        <v>659</v>
      </c>
      <c r="V8" s="4">
        <v>0</v>
      </c>
      <c r="W8" s="4">
        <v>0</v>
      </c>
      <c r="X8" s="4" t="s">
        <v>61</v>
      </c>
      <c r="Y8" s="4" t="s">
        <v>42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44951</v>
      </c>
      <c r="G9" s="6">
        <v>44953</v>
      </c>
      <c r="H9" s="4">
        <v>1</v>
      </c>
      <c r="I9" s="4">
        <v>2</v>
      </c>
      <c r="J9" s="4">
        <v>2</v>
      </c>
      <c r="K9" s="4" t="s">
        <v>30</v>
      </c>
      <c r="L9" s="4">
        <v>1026</v>
      </c>
      <c r="M9" s="4">
        <v>1026</v>
      </c>
      <c r="N9" s="4" t="s">
        <v>65</v>
      </c>
      <c r="O9" s="4" t="s">
        <v>32</v>
      </c>
      <c r="P9" s="4" t="s">
        <v>33</v>
      </c>
      <c r="Q9" s="4">
        <v>0</v>
      </c>
      <c r="R9" s="7">
        <v>44943</v>
      </c>
      <c r="S9" s="6">
        <v>44968</v>
      </c>
      <c r="T9" s="4" t="s">
        <v>34</v>
      </c>
      <c r="U9" s="4">
        <v>1026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44949</v>
      </c>
      <c r="G10" s="6">
        <v>44953</v>
      </c>
      <c r="H10" s="4">
        <v>1</v>
      </c>
      <c r="I10" s="4">
        <v>4</v>
      </c>
      <c r="J10" s="4">
        <v>4</v>
      </c>
      <c r="K10" s="4" t="s">
        <v>30</v>
      </c>
      <c r="L10" s="4">
        <v>1213</v>
      </c>
      <c r="M10" s="4">
        <v>1213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44945</v>
      </c>
      <c r="S10" s="6">
        <v>44968</v>
      </c>
      <c r="T10" s="4" t="s">
        <v>34</v>
      </c>
      <c r="U10" s="4">
        <v>1213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64</v>
      </c>
      <c r="F11" s="6">
        <v>44952</v>
      </c>
      <c r="G11" s="6">
        <v>44953</v>
      </c>
      <c r="H11" s="4">
        <v>1</v>
      </c>
      <c r="I11" s="4">
        <v>1</v>
      </c>
      <c r="J11" s="4">
        <v>1</v>
      </c>
      <c r="K11" s="4" t="s">
        <v>30</v>
      </c>
      <c r="L11" s="4">
        <v>183</v>
      </c>
      <c r="M11" s="4">
        <v>183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44946</v>
      </c>
      <c r="S11" s="6">
        <v>44968</v>
      </c>
      <c r="T11" s="4" t="s">
        <v>34</v>
      </c>
      <c r="U11" s="4">
        <v>183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44952</v>
      </c>
      <c r="G12" s="6">
        <v>44953</v>
      </c>
      <c r="H12" s="4">
        <v>1</v>
      </c>
      <c r="I12" s="4">
        <v>1</v>
      </c>
      <c r="J12" s="4">
        <v>1</v>
      </c>
      <c r="K12" s="4" t="s">
        <v>30</v>
      </c>
      <c r="L12" s="4">
        <v>662</v>
      </c>
      <c r="M12" s="4">
        <v>662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44947</v>
      </c>
      <c r="S12" s="6">
        <v>44968</v>
      </c>
      <c r="T12" s="4" t="s">
        <v>34</v>
      </c>
      <c r="U12" s="4">
        <v>662</v>
      </c>
      <c r="V12" s="4">
        <v>0</v>
      </c>
      <c r="W12" s="4">
        <v>0</v>
      </c>
      <c r="X12" s="4" t="s">
        <v>83</v>
      </c>
      <c r="Y12" s="4" t="s">
        <v>42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44951</v>
      </c>
      <c r="G13" s="6">
        <v>44953</v>
      </c>
      <c r="H13" s="4">
        <v>1</v>
      </c>
      <c r="I13" s="4">
        <v>2</v>
      </c>
      <c r="J13" s="4">
        <v>2</v>
      </c>
      <c r="K13" s="4" t="s">
        <v>30</v>
      </c>
      <c r="L13" s="4">
        <v>518</v>
      </c>
      <c r="M13" s="4">
        <v>518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44947</v>
      </c>
      <c r="S13" s="6">
        <v>44968</v>
      </c>
      <c r="T13" s="4" t="s">
        <v>34</v>
      </c>
      <c r="U13" s="4">
        <v>518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44951</v>
      </c>
      <c r="G14" s="6">
        <v>44953</v>
      </c>
      <c r="H14" s="4">
        <v>1</v>
      </c>
      <c r="I14" s="4">
        <v>2</v>
      </c>
      <c r="J14" s="4">
        <v>2</v>
      </c>
      <c r="K14" s="4" t="s">
        <v>30</v>
      </c>
      <c r="L14" s="4">
        <v>1057</v>
      </c>
      <c r="M14" s="4">
        <v>1057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44947</v>
      </c>
      <c r="S14" s="6">
        <v>44968</v>
      </c>
      <c r="T14" s="4" t="s">
        <v>34</v>
      </c>
      <c r="U14" s="4">
        <v>1057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44952</v>
      </c>
      <c r="G15" s="6">
        <v>44953</v>
      </c>
      <c r="H15" s="4">
        <v>1</v>
      </c>
      <c r="I15" s="4">
        <v>1</v>
      </c>
      <c r="J15" s="4">
        <v>1</v>
      </c>
      <c r="K15" s="4" t="s">
        <v>30</v>
      </c>
      <c r="L15" s="4">
        <v>1252</v>
      </c>
      <c r="M15" s="4">
        <v>1252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44948</v>
      </c>
      <c r="S15" s="6">
        <v>44968</v>
      </c>
      <c r="T15" s="4" t="s">
        <v>34</v>
      </c>
      <c r="U15" s="4">
        <v>1252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44952</v>
      </c>
      <c r="G16" s="6">
        <v>44953</v>
      </c>
      <c r="H16" s="4">
        <v>1</v>
      </c>
      <c r="I16" s="4">
        <v>1</v>
      </c>
      <c r="J16" s="4">
        <v>1</v>
      </c>
      <c r="K16" s="4" t="s">
        <v>30</v>
      </c>
      <c r="L16" s="4">
        <v>1252</v>
      </c>
      <c r="M16" s="4">
        <v>1252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44948</v>
      </c>
      <c r="S16" s="6">
        <v>44968</v>
      </c>
      <c r="T16" s="4" t="s">
        <v>34</v>
      </c>
      <c r="U16" s="4">
        <v>1252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70</v>
      </c>
      <c r="F17" s="6">
        <v>44952</v>
      </c>
      <c r="G17" s="6">
        <v>44953</v>
      </c>
      <c r="H17" s="4">
        <v>1</v>
      </c>
      <c r="I17" s="4">
        <v>1</v>
      </c>
      <c r="J17" s="4">
        <v>1</v>
      </c>
      <c r="K17" s="4" t="s">
        <v>30</v>
      </c>
      <c r="L17" s="4">
        <v>233</v>
      </c>
      <c r="M17" s="4">
        <v>233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44949</v>
      </c>
      <c r="S17" s="6">
        <v>44968</v>
      </c>
      <c r="T17" s="4" t="s">
        <v>34</v>
      </c>
      <c r="U17" s="4">
        <v>233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44951</v>
      </c>
      <c r="G18" s="6">
        <v>44953</v>
      </c>
      <c r="H18" s="4">
        <v>3</v>
      </c>
      <c r="I18" s="4">
        <v>2</v>
      </c>
      <c r="J18" s="4">
        <v>6</v>
      </c>
      <c r="K18" s="4" t="s">
        <v>30</v>
      </c>
      <c r="L18" s="4">
        <v>1581</v>
      </c>
      <c r="M18" s="4">
        <v>1581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44950</v>
      </c>
      <c r="S18" s="6">
        <v>44968</v>
      </c>
      <c r="T18" s="4" t="s">
        <v>34</v>
      </c>
      <c r="U18" s="4">
        <v>1581</v>
      </c>
      <c r="V18" s="4">
        <v>0</v>
      </c>
      <c r="W18" s="4">
        <v>0</v>
      </c>
      <c r="X18" s="4" t="s">
        <v>115</v>
      </c>
      <c r="Y18" s="4" t="s">
        <v>42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38</v>
      </c>
      <c r="E19" s="4" t="s">
        <v>39</v>
      </c>
      <c r="F19" s="6">
        <v>44952</v>
      </c>
      <c r="G19" s="6">
        <v>44953</v>
      </c>
      <c r="H19" s="4">
        <v>1</v>
      </c>
      <c r="I19" s="4">
        <v>1</v>
      </c>
      <c r="J19" s="4">
        <v>1</v>
      </c>
      <c r="K19" s="4" t="s">
        <v>30</v>
      </c>
      <c r="L19" s="4">
        <v>633</v>
      </c>
      <c r="M19" s="4">
        <v>633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44951</v>
      </c>
      <c r="S19" s="6">
        <v>44968</v>
      </c>
      <c r="T19" s="4" t="s">
        <v>34</v>
      </c>
      <c r="U19" s="4">
        <v>633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44952</v>
      </c>
      <c r="G20" s="6">
        <v>44953</v>
      </c>
      <c r="H20" s="4">
        <v>1</v>
      </c>
      <c r="I20" s="4">
        <v>1</v>
      </c>
      <c r="J20" s="4">
        <v>1</v>
      </c>
      <c r="K20" s="4" t="s">
        <v>30</v>
      </c>
      <c r="L20" s="4">
        <v>185</v>
      </c>
      <c r="M20" s="4">
        <v>185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44952</v>
      </c>
      <c r="S20" s="6">
        <v>44968</v>
      </c>
      <c r="T20" s="4" t="s">
        <v>34</v>
      </c>
      <c r="U20" s="4">
        <v>185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44952</v>
      </c>
      <c r="G21" s="6">
        <v>44953</v>
      </c>
      <c r="H21" s="4">
        <v>1</v>
      </c>
      <c r="I21" s="4">
        <v>1</v>
      </c>
      <c r="J21" s="4">
        <v>1</v>
      </c>
      <c r="K21" s="4" t="s">
        <v>30</v>
      </c>
      <c r="L21" s="4">
        <v>151</v>
      </c>
      <c r="M21" s="4">
        <v>151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44952</v>
      </c>
      <c r="S21" s="6">
        <v>44968</v>
      </c>
      <c r="T21" s="4" t="s">
        <v>34</v>
      </c>
      <c r="U21" s="4">
        <v>151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44952</v>
      </c>
      <c r="G22" s="6">
        <v>44953</v>
      </c>
      <c r="H22" s="4">
        <v>1</v>
      </c>
      <c r="I22" s="4">
        <v>1</v>
      </c>
      <c r="J22" s="4">
        <v>1</v>
      </c>
      <c r="K22" s="4" t="s">
        <v>30</v>
      </c>
      <c r="L22" s="4">
        <v>303</v>
      </c>
      <c r="M22" s="4">
        <v>303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44952</v>
      </c>
      <c r="S22" s="6">
        <v>44968</v>
      </c>
      <c r="T22" s="4" t="s">
        <v>34</v>
      </c>
      <c r="U22" s="4">
        <v>303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86</v>
      </c>
      <c r="F23" s="6">
        <v>44952</v>
      </c>
      <c r="G23" s="6">
        <v>44953</v>
      </c>
      <c r="H23" s="4">
        <v>1</v>
      </c>
      <c r="I23" s="4">
        <v>1</v>
      </c>
      <c r="J23" s="4">
        <v>1</v>
      </c>
      <c r="K23" s="4" t="s">
        <v>30</v>
      </c>
      <c r="L23" s="4">
        <v>143</v>
      </c>
      <c r="M23" s="4">
        <v>143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44952</v>
      </c>
      <c r="S23" s="6">
        <v>44968</v>
      </c>
      <c r="T23" s="4" t="s">
        <v>34</v>
      </c>
      <c r="U23" s="4">
        <v>143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44952</v>
      </c>
      <c r="G24" s="6">
        <v>44953</v>
      </c>
      <c r="H24" s="4">
        <v>1</v>
      </c>
      <c r="I24" s="4">
        <v>1</v>
      </c>
      <c r="J24" s="4">
        <v>1</v>
      </c>
      <c r="K24" s="4" t="s">
        <v>30</v>
      </c>
      <c r="L24" s="4">
        <v>319</v>
      </c>
      <c r="M24" s="4">
        <v>319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44952</v>
      </c>
      <c r="S24" s="6">
        <v>44968</v>
      </c>
      <c r="T24" s="4" t="s">
        <v>34</v>
      </c>
      <c r="U24" s="4">
        <v>319</v>
      </c>
      <c r="V24" s="4">
        <v>0</v>
      </c>
      <c r="W24" s="4">
        <v>0</v>
      </c>
      <c r="X24" s="4" t="s">
        <v>147</v>
      </c>
      <c r="Y24" s="4" t="s">
        <v>42</v>
      </c>
    </row>
    <row r="25" s="4" customFormat="1" spans="1:25">
      <c r="A25" s="4" t="s">
        <v>143</v>
      </c>
      <c r="B25" s="4" t="s">
        <v>26</v>
      </c>
      <c r="C25" s="4" t="s">
        <v>43</v>
      </c>
      <c r="D25" s="4" t="s">
        <v>144</v>
      </c>
      <c r="E25" s="4" t="s">
        <v>145</v>
      </c>
      <c r="F25" s="6">
        <v>44952</v>
      </c>
      <c r="G25" s="6">
        <v>44953</v>
      </c>
      <c r="H25" s="4">
        <v>1</v>
      </c>
      <c r="I25" s="4">
        <v>1</v>
      </c>
      <c r="J25" s="4">
        <v>1</v>
      </c>
      <c r="K25" s="4" t="s">
        <v>30</v>
      </c>
      <c r="L25" s="4">
        <v>-319</v>
      </c>
      <c r="M25" s="4">
        <v>-319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44952</v>
      </c>
      <c r="S25" s="6">
        <v>44968</v>
      </c>
      <c r="T25" s="4" t="s">
        <v>34</v>
      </c>
      <c r="U25" s="4">
        <v>-319</v>
      </c>
      <c r="V25" s="4">
        <v>0</v>
      </c>
      <c r="W25" s="4">
        <v>0</v>
      </c>
      <c r="X25" s="4" t="s">
        <v>147</v>
      </c>
      <c r="Y25" s="4" t="s">
        <v>42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144</v>
      </c>
      <c r="E26" s="4" t="s">
        <v>149</v>
      </c>
      <c r="F26" s="6">
        <v>44952</v>
      </c>
      <c r="G26" s="6">
        <v>44953</v>
      </c>
      <c r="H26" s="4">
        <v>1</v>
      </c>
      <c r="I26" s="4">
        <v>1</v>
      </c>
      <c r="J26" s="4">
        <v>1</v>
      </c>
      <c r="K26" s="4" t="s">
        <v>30</v>
      </c>
      <c r="L26" s="4">
        <v>491</v>
      </c>
      <c r="M26" s="4">
        <v>491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44952</v>
      </c>
      <c r="S26" s="6">
        <v>44968</v>
      </c>
      <c r="T26" s="4" t="s">
        <v>34</v>
      </c>
      <c r="U26" s="4">
        <v>491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44952</v>
      </c>
      <c r="G27" s="6">
        <v>44953</v>
      </c>
      <c r="H27" s="4">
        <v>1</v>
      </c>
      <c r="I27" s="4">
        <v>1</v>
      </c>
      <c r="J27" s="4">
        <v>1</v>
      </c>
      <c r="K27" s="4" t="s">
        <v>30</v>
      </c>
      <c r="L27" s="4">
        <v>389</v>
      </c>
      <c r="M27" s="4">
        <v>389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44952</v>
      </c>
      <c r="S27" s="6">
        <v>44968</v>
      </c>
      <c r="T27" s="4" t="s">
        <v>34</v>
      </c>
      <c r="U27" s="4">
        <v>389</v>
      </c>
      <c r="V27" s="4">
        <v>0</v>
      </c>
      <c r="W27" s="4">
        <v>0</v>
      </c>
      <c r="X27" s="4" t="s">
        <v>157</v>
      </c>
      <c r="Y27" s="4" t="s">
        <v>42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144</v>
      </c>
      <c r="E28" s="4" t="s">
        <v>159</v>
      </c>
      <c r="F28" s="6">
        <v>44952</v>
      </c>
      <c r="G28" s="6">
        <v>44953</v>
      </c>
      <c r="H28" s="4">
        <v>1</v>
      </c>
      <c r="I28" s="4">
        <v>1</v>
      </c>
      <c r="J28" s="4">
        <v>1</v>
      </c>
      <c r="K28" s="4" t="s">
        <v>30</v>
      </c>
      <c r="L28" s="4">
        <v>656</v>
      </c>
      <c r="M28" s="4">
        <v>656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44952</v>
      </c>
      <c r="S28" s="6">
        <v>44968</v>
      </c>
      <c r="T28" s="4" t="s">
        <v>34</v>
      </c>
      <c r="U28" s="4">
        <v>656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164</v>
      </c>
      <c r="D29" s="4" t="s">
        <v>165</v>
      </c>
      <c r="E29" s="4" t="s">
        <v>166</v>
      </c>
      <c r="F29" s="6">
        <v>44886</v>
      </c>
      <c r="G29" s="6">
        <v>44887</v>
      </c>
      <c r="H29" s="4">
        <v>1</v>
      </c>
      <c r="I29" s="4">
        <v>1</v>
      </c>
      <c r="J29" s="4">
        <v>1</v>
      </c>
      <c r="K29" s="4" t="s">
        <v>30</v>
      </c>
      <c r="L29" s="4">
        <v>-671</v>
      </c>
      <c r="M29" s="4">
        <v>-671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44886.9056828704</v>
      </c>
      <c r="S29" s="6">
        <v>44968</v>
      </c>
      <c r="T29" s="4"/>
      <c r="U29" s="4">
        <v>0</v>
      </c>
      <c r="V29" s="4">
        <v>0</v>
      </c>
      <c r="W29" s="4">
        <v>0</v>
      </c>
      <c r="X29" s="4" t="s">
        <v>168</v>
      </c>
      <c r="Y29" s="4" t="s">
        <v>42</v>
      </c>
    </row>
    <row r="30" s="4" customFormat="1" spans="1:25">
      <c r="A30" s="4" t="s">
        <v>169</v>
      </c>
      <c r="B30" s="4" t="s">
        <v>26</v>
      </c>
      <c r="C30" s="4" t="s">
        <v>164</v>
      </c>
      <c r="D30" s="4" t="s">
        <v>170</v>
      </c>
      <c r="E30" s="4" t="s">
        <v>171</v>
      </c>
      <c r="F30" s="6">
        <v>44862</v>
      </c>
      <c r="G30" s="6">
        <v>44864</v>
      </c>
      <c r="H30" s="4">
        <v>1</v>
      </c>
      <c r="I30" s="4">
        <v>2</v>
      </c>
      <c r="J30" s="4">
        <v>2</v>
      </c>
      <c r="K30" s="4" t="s">
        <v>30</v>
      </c>
      <c r="L30" s="4">
        <v>-498</v>
      </c>
      <c r="M30" s="4">
        <v>-498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44861.7092361111</v>
      </c>
      <c r="S30" s="6">
        <v>44968</v>
      </c>
      <c r="T30" s="4"/>
      <c r="U30" s="4">
        <v>0</v>
      </c>
      <c r="V30" s="4">
        <v>0</v>
      </c>
      <c r="W30" s="4">
        <v>0</v>
      </c>
      <c r="X30" s="4" t="s">
        <v>173</v>
      </c>
      <c r="Y30" s="4" t="s">
        <v>42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44953</v>
      </c>
      <c r="G31" s="6">
        <v>44954</v>
      </c>
      <c r="H31" s="4">
        <v>1</v>
      </c>
      <c r="I31" s="4">
        <v>1</v>
      </c>
      <c r="J31" s="4">
        <v>1</v>
      </c>
      <c r="K31" s="4" t="s">
        <v>30</v>
      </c>
      <c r="L31" s="4">
        <v>794</v>
      </c>
      <c r="M31" s="4">
        <v>794</v>
      </c>
      <c r="N31" s="4" t="s">
        <v>177</v>
      </c>
      <c r="O31" s="4" t="s">
        <v>178</v>
      </c>
      <c r="P31" s="4" t="s">
        <v>33</v>
      </c>
      <c r="Q31" s="4">
        <v>0</v>
      </c>
      <c r="R31" s="7">
        <v>44936</v>
      </c>
      <c r="S31" s="6">
        <v>44969</v>
      </c>
      <c r="T31" s="4" t="s">
        <v>34</v>
      </c>
      <c r="U31" s="4">
        <v>794</v>
      </c>
      <c r="V31" s="4">
        <v>0</v>
      </c>
      <c r="W31" s="4">
        <v>0</v>
      </c>
      <c r="X31" s="4" t="s">
        <v>179</v>
      </c>
      <c r="Y31" s="4" t="s">
        <v>42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45</v>
      </c>
      <c r="E32" s="4" t="s">
        <v>46</v>
      </c>
      <c r="F32" s="6">
        <v>44952</v>
      </c>
      <c r="G32" s="6">
        <v>44954</v>
      </c>
      <c r="H32" s="4">
        <v>1</v>
      </c>
      <c r="I32" s="4">
        <v>2</v>
      </c>
      <c r="J32" s="4">
        <v>2</v>
      </c>
      <c r="K32" s="4" t="s">
        <v>30</v>
      </c>
      <c r="L32" s="4">
        <v>604</v>
      </c>
      <c r="M32" s="4">
        <v>604</v>
      </c>
      <c r="N32" s="4" t="s">
        <v>181</v>
      </c>
      <c r="O32" s="4" t="s">
        <v>178</v>
      </c>
      <c r="P32" s="4" t="s">
        <v>33</v>
      </c>
      <c r="Q32" s="4">
        <v>0</v>
      </c>
      <c r="R32" s="7">
        <v>44937</v>
      </c>
      <c r="S32" s="6">
        <v>44969</v>
      </c>
      <c r="T32" s="4" t="s">
        <v>34</v>
      </c>
      <c r="U32" s="4">
        <v>604</v>
      </c>
      <c r="V32" s="4">
        <v>0</v>
      </c>
      <c r="W32" s="4">
        <v>0</v>
      </c>
      <c r="X32" s="4" t="s">
        <v>182</v>
      </c>
      <c r="Y32" s="4" t="s">
        <v>42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44953</v>
      </c>
      <c r="G33" s="6">
        <v>44954</v>
      </c>
      <c r="H33" s="4">
        <v>1</v>
      </c>
      <c r="I33" s="4">
        <v>1</v>
      </c>
      <c r="J33" s="4">
        <v>1</v>
      </c>
      <c r="K33" s="4" t="s">
        <v>30</v>
      </c>
      <c r="L33" s="4">
        <v>699</v>
      </c>
      <c r="M33" s="4">
        <v>699</v>
      </c>
      <c r="N33" s="4" t="s">
        <v>186</v>
      </c>
      <c r="O33" s="4" t="s">
        <v>178</v>
      </c>
      <c r="P33" s="4" t="s">
        <v>33</v>
      </c>
      <c r="Q33" s="4">
        <v>0</v>
      </c>
      <c r="R33" s="7">
        <v>44944</v>
      </c>
      <c r="S33" s="6">
        <v>44969</v>
      </c>
      <c r="T33" s="4" t="s">
        <v>34</v>
      </c>
      <c r="U33" s="4">
        <v>699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44953</v>
      </c>
      <c r="G34" s="6">
        <v>44954</v>
      </c>
      <c r="H34" s="4">
        <v>1</v>
      </c>
      <c r="I34" s="4">
        <v>1</v>
      </c>
      <c r="J34" s="4">
        <v>1</v>
      </c>
      <c r="K34" s="4" t="s">
        <v>30</v>
      </c>
      <c r="L34" s="4">
        <v>1357</v>
      </c>
      <c r="M34" s="4">
        <v>1357</v>
      </c>
      <c r="N34" s="4" t="s">
        <v>192</v>
      </c>
      <c r="O34" s="4" t="s">
        <v>178</v>
      </c>
      <c r="P34" s="4" t="s">
        <v>33</v>
      </c>
      <c r="Q34" s="4">
        <v>0</v>
      </c>
      <c r="R34" s="7">
        <v>44945</v>
      </c>
      <c r="S34" s="6">
        <v>44969</v>
      </c>
      <c r="T34" s="4" t="s">
        <v>34</v>
      </c>
      <c r="U34" s="4">
        <v>1357</v>
      </c>
      <c r="V34" s="4">
        <v>0</v>
      </c>
      <c r="W34" s="4">
        <v>0</v>
      </c>
      <c r="X34" s="4" t="s">
        <v>193</v>
      </c>
      <c r="Y34" s="4" t="s">
        <v>42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86</v>
      </c>
      <c r="F35" s="6">
        <v>44953</v>
      </c>
      <c r="G35" s="6">
        <v>44954</v>
      </c>
      <c r="H35" s="4">
        <v>1</v>
      </c>
      <c r="I35" s="4">
        <v>1</v>
      </c>
      <c r="J35" s="4">
        <v>1</v>
      </c>
      <c r="K35" s="4" t="s">
        <v>30</v>
      </c>
      <c r="L35" s="4">
        <v>470</v>
      </c>
      <c r="M35" s="4">
        <v>470</v>
      </c>
      <c r="N35" s="4" t="s">
        <v>196</v>
      </c>
      <c r="O35" s="4" t="s">
        <v>178</v>
      </c>
      <c r="P35" s="4" t="s">
        <v>33</v>
      </c>
      <c r="Q35" s="4">
        <v>0</v>
      </c>
      <c r="R35" s="7">
        <v>44946</v>
      </c>
      <c r="S35" s="6">
        <v>44969</v>
      </c>
      <c r="T35" s="4" t="s">
        <v>34</v>
      </c>
      <c r="U35" s="4">
        <v>470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64</v>
      </c>
      <c r="F36" s="6">
        <v>44952</v>
      </c>
      <c r="G36" s="6">
        <v>44954</v>
      </c>
      <c r="H36" s="4">
        <v>1</v>
      </c>
      <c r="I36" s="4">
        <v>2</v>
      </c>
      <c r="J36" s="4">
        <v>2</v>
      </c>
      <c r="K36" s="4" t="s">
        <v>30</v>
      </c>
      <c r="L36" s="4">
        <v>288</v>
      </c>
      <c r="M36" s="4">
        <v>288</v>
      </c>
      <c r="N36" s="4" t="s">
        <v>201</v>
      </c>
      <c r="O36" s="4" t="s">
        <v>178</v>
      </c>
      <c r="P36" s="4" t="s">
        <v>33</v>
      </c>
      <c r="Q36" s="4">
        <v>0</v>
      </c>
      <c r="R36" s="7">
        <v>44946</v>
      </c>
      <c r="S36" s="6">
        <v>44969</v>
      </c>
      <c r="T36" s="4" t="s">
        <v>34</v>
      </c>
      <c r="U36" s="4">
        <v>288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44953</v>
      </c>
      <c r="G37" s="6">
        <v>44954</v>
      </c>
      <c r="H37" s="4">
        <v>1</v>
      </c>
      <c r="I37" s="4">
        <v>1</v>
      </c>
      <c r="J37" s="4">
        <v>1</v>
      </c>
      <c r="K37" s="4" t="s">
        <v>30</v>
      </c>
      <c r="L37" s="4">
        <v>584</v>
      </c>
      <c r="M37" s="4">
        <v>584</v>
      </c>
      <c r="N37" s="4" t="s">
        <v>207</v>
      </c>
      <c r="O37" s="4" t="s">
        <v>178</v>
      </c>
      <c r="P37" s="4" t="s">
        <v>33</v>
      </c>
      <c r="Q37" s="4">
        <v>0</v>
      </c>
      <c r="R37" s="7">
        <v>44951</v>
      </c>
      <c r="S37" s="6">
        <v>44969</v>
      </c>
      <c r="T37" s="4" t="s">
        <v>34</v>
      </c>
      <c r="U37" s="4">
        <v>584</v>
      </c>
      <c r="V37" s="4">
        <v>0</v>
      </c>
      <c r="W37" s="4">
        <v>0</v>
      </c>
      <c r="X37" s="4" t="s">
        <v>208</v>
      </c>
      <c r="Y37" s="4" t="s">
        <v>42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44953</v>
      </c>
      <c r="G38" s="6">
        <v>44954</v>
      </c>
      <c r="H38" s="4">
        <v>1</v>
      </c>
      <c r="I38" s="4">
        <v>1</v>
      </c>
      <c r="J38" s="4">
        <v>1</v>
      </c>
      <c r="K38" s="4" t="s">
        <v>30</v>
      </c>
      <c r="L38" s="4">
        <v>1141</v>
      </c>
      <c r="M38" s="4">
        <v>1141</v>
      </c>
      <c r="N38" s="4" t="s">
        <v>212</v>
      </c>
      <c r="O38" s="4" t="s">
        <v>178</v>
      </c>
      <c r="P38" s="4" t="s">
        <v>33</v>
      </c>
      <c r="Q38" s="4">
        <v>0</v>
      </c>
      <c r="R38" s="7">
        <v>44952</v>
      </c>
      <c r="S38" s="6">
        <v>44969</v>
      </c>
      <c r="T38" s="4" t="s">
        <v>34</v>
      </c>
      <c r="U38" s="4">
        <v>1141</v>
      </c>
      <c r="V38" s="4">
        <v>0</v>
      </c>
      <c r="W38" s="4">
        <v>0</v>
      </c>
      <c r="X38" s="4" t="s">
        <v>213</v>
      </c>
      <c r="Y38" s="4" t="s">
        <v>125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44953</v>
      </c>
      <c r="G39" s="6">
        <v>44954</v>
      </c>
      <c r="H39" s="4">
        <v>1</v>
      </c>
      <c r="I39" s="4">
        <v>1</v>
      </c>
      <c r="J39" s="4">
        <v>1</v>
      </c>
      <c r="K39" s="4" t="s">
        <v>30</v>
      </c>
      <c r="L39" s="4">
        <v>1053</v>
      </c>
      <c r="M39" s="4">
        <v>1053</v>
      </c>
      <c r="N39" s="4" t="s">
        <v>217</v>
      </c>
      <c r="O39" s="4" t="s">
        <v>178</v>
      </c>
      <c r="P39" s="4" t="s">
        <v>33</v>
      </c>
      <c r="Q39" s="4">
        <v>0</v>
      </c>
      <c r="R39" s="7">
        <v>44952</v>
      </c>
      <c r="S39" s="6">
        <v>44969</v>
      </c>
      <c r="T39" s="4" t="s">
        <v>34</v>
      </c>
      <c r="U39" s="4">
        <v>1053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45</v>
      </c>
      <c r="E40" s="4" t="s">
        <v>46</v>
      </c>
      <c r="F40" s="6">
        <v>44953</v>
      </c>
      <c r="G40" s="6">
        <v>44954</v>
      </c>
      <c r="H40" s="4">
        <v>2</v>
      </c>
      <c r="I40" s="4">
        <v>1</v>
      </c>
      <c r="J40" s="4">
        <v>2</v>
      </c>
      <c r="K40" s="4" t="s">
        <v>30</v>
      </c>
      <c r="L40" s="4">
        <v>644</v>
      </c>
      <c r="M40" s="4">
        <v>644</v>
      </c>
      <c r="N40" s="4" t="s">
        <v>221</v>
      </c>
      <c r="O40" s="4" t="s">
        <v>178</v>
      </c>
      <c r="P40" s="4" t="s">
        <v>33</v>
      </c>
      <c r="Q40" s="4">
        <v>0</v>
      </c>
      <c r="R40" s="7">
        <v>44952</v>
      </c>
      <c r="S40" s="6">
        <v>44969</v>
      </c>
      <c r="T40" s="4" t="s">
        <v>34</v>
      </c>
      <c r="U40" s="4">
        <v>644</v>
      </c>
      <c r="V40" s="4">
        <v>0</v>
      </c>
      <c r="W40" s="4">
        <v>0</v>
      </c>
      <c r="X40" s="4" t="s">
        <v>222</v>
      </c>
      <c r="Y40" s="4" t="s">
        <v>42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44953</v>
      </c>
      <c r="G41" s="6">
        <v>44954</v>
      </c>
      <c r="H41" s="4">
        <v>1</v>
      </c>
      <c r="I41" s="4">
        <v>1</v>
      </c>
      <c r="J41" s="4">
        <v>1</v>
      </c>
      <c r="K41" s="4" t="s">
        <v>30</v>
      </c>
      <c r="L41" s="4">
        <v>132</v>
      </c>
      <c r="M41" s="4">
        <v>132</v>
      </c>
      <c r="N41" s="4" t="s">
        <v>226</v>
      </c>
      <c r="O41" s="4" t="s">
        <v>178</v>
      </c>
      <c r="P41" s="4" t="s">
        <v>33</v>
      </c>
      <c r="Q41" s="4">
        <v>0</v>
      </c>
      <c r="R41" s="7">
        <v>44953</v>
      </c>
      <c r="S41" s="6">
        <v>44969</v>
      </c>
      <c r="T41" s="4" t="s">
        <v>34</v>
      </c>
      <c r="U41" s="4">
        <v>132</v>
      </c>
      <c r="V41" s="4">
        <v>0</v>
      </c>
      <c r="W41" s="4">
        <v>0</v>
      </c>
      <c r="X41" s="4" t="s">
        <v>227</v>
      </c>
      <c r="Y41" s="4" t="s">
        <v>228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44953</v>
      </c>
      <c r="G42" s="6">
        <v>44954</v>
      </c>
      <c r="H42" s="4">
        <v>1</v>
      </c>
      <c r="I42" s="4">
        <v>1</v>
      </c>
      <c r="J42" s="4">
        <v>1</v>
      </c>
      <c r="K42" s="4" t="s">
        <v>30</v>
      </c>
      <c r="L42" s="4">
        <v>1575</v>
      </c>
      <c r="M42" s="4">
        <v>1575</v>
      </c>
      <c r="N42" s="4" t="s">
        <v>232</v>
      </c>
      <c r="O42" s="4" t="s">
        <v>178</v>
      </c>
      <c r="P42" s="4" t="s">
        <v>33</v>
      </c>
      <c r="Q42" s="4">
        <v>0</v>
      </c>
      <c r="R42" s="7">
        <v>44953</v>
      </c>
      <c r="S42" s="6">
        <v>44969</v>
      </c>
      <c r="T42" s="4" t="s">
        <v>34</v>
      </c>
      <c r="U42" s="4">
        <v>1575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224</v>
      </c>
      <c r="E43" s="4" t="s">
        <v>225</v>
      </c>
      <c r="F43" s="6">
        <v>44953</v>
      </c>
      <c r="G43" s="6">
        <v>44954</v>
      </c>
      <c r="H43" s="4">
        <v>1</v>
      </c>
      <c r="I43" s="4">
        <v>1</v>
      </c>
      <c r="J43" s="4">
        <v>1</v>
      </c>
      <c r="K43" s="4" t="s">
        <v>30</v>
      </c>
      <c r="L43" s="4">
        <v>132</v>
      </c>
      <c r="M43" s="4">
        <v>132</v>
      </c>
      <c r="N43" s="4" t="s">
        <v>236</v>
      </c>
      <c r="O43" s="4" t="s">
        <v>178</v>
      </c>
      <c r="P43" s="4" t="s">
        <v>33</v>
      </c>
      <c r="Q43" s="4">
        <v>0</v>
      </c>
      <c r="R43" s="7">
        <v>44953</v>
      </c>
      <c r="S43" s="6">
        <v>44969</v>
      </c>
      <c r="T43" s="4" t="s">
        <v>34</v>
      </c>
      <c r="U43" s="4">
        <v>132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44953</v>
      </c>
      <c r="G44" s="6">
        <v>44954</v>
      </c>
      <c r="H44" s="4">
        <v>1</v>
      </c>
      <c r="I44" s="4">
        <v>1</v>
      </c>
      <c r="J44" s="4">
        <v>1</v>
      </c>
      <c r="K44" s="4" t="s">
        <v>30</v>
      </c>
      <c r="L44" s="4">
        <v>218</v>
      </c>
      <c r="M44" s="4">
        <v>218</v>
      </c>
      <c r="N44" s="4" t="s">
        <v>242</v>
      </c>
      <c r="O44" s="4" t="s">
        <v>178</v>
      </c>
      <c r="P44" s="4" t="s">
        <v>33</v>
      </c>
      <c r="Q44" s="4">
        <v>0</v>
      </c>
      <c r="R44" s="7">
        <v>44953</v>
      </c>
      <c r="S44" s="6">
        <v>44969</v>
      </c>
      <c r="T44" s="4" t="s">
        <v>34</v>
      </c>
      <c r="U44" s="4">
        <v>218</v>
      </c>
      <c r="V44" s="4">
        <v>0</v>
      </c>
      <c r="W44" s="4">
        <v>0</v>
      </c>
      <c r="X44" s="4" t="s">
        <v>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44953</v>
      </c>
      <c r="G45" s="6">
        <v>44954</v>
      </c>
      <c r="H45" s="4">
        <v>2</v>
      </c>
      <c r="I45" s="4">
        <v>1</v>
      </c>
      <c r="J45" s="4">
        <v>2</v>
      </c>
      <c r="K45" s="4" t="s">
        <v>30</v>
      </c>
      <c r="L45" s="4">
        <v>1360</v>
      </c>
      <c r="M45" s="4">
        <v>1360</v>
      </c>
      <c r="N45" s="4" t="s">
        <v>247</v>
      </c>
      <c r="O45" s="4" t="s">
        <v>178</v>
      </c>
      <c r="P45" s="4" t="s">
        <v>33</v>
      </c>
      <c r="Q45" s="4">
        <v>0</v>
      </c>
      <c r="R45" s="7">
        <v>44953</v>
      </c>
      <c r="S45" s="6">
        <v>44969</v>
      </c>
      <c r="T45" s="4" t="s">
        <v>34</v>
      </c>
      <c r="U45" s="4">
        <v>1360</v>
      </c>
      <c r="V45" s="4">
        <v>0</v>
      </c>
      <c r="W45" s="4">
        <v>0</v>
      </c>
      <c r="X45" s="4" t="s">
        <v>248</v>
      </c>
      <c r="Y45" s="4" t="s">
        <v>42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44953</v>
      </c>
      <c r="G46" s="6">
        <v>44954</v>
      </c>
      <c r="H46" s="4">
        <v>1</v>
      </c>
      <c r="I46" s="4">
        <v>1</v>
      </c>
      <c r="J46" s="4">
        <v>1</v>
      </c>
      <c r="K46" s="4" t="s">
        <v>30</v>
      </c>
      <c r="L46" s="4">
        <v>102</v>
      </c>
      <c r="M46" s="4">
        <v>102</v>
      </c>
      <c r="N46" s="4" t="s">
        <v>252</v>
      </c>
      <c r="O46" s="4" t="s">
        <v>178</v>
      </c>
      <c r="P46" s="4" t="s">
        <v>33</v>
      </c>
      <c r="Q46" s="4">
        <v>0</v>
      </c>
      <c r="R46" s="7">
        <v>44953</v>
      </c>
      <c r="S46" s="6">
        <v>44969</v>
      </c>
      <c r="T46" s="4" t="s">
        <v>34</v>
      </c>
      <c r="U46" s="4">
        <v>102</v>
      </c>
      <c r="V46" s="4">
        <v>0</v>
      </c>
      <c r="W46" s="4">
        <v>0</v>
      </c>
      <c r="X46" s="4" t="s">
        <v>253</v>
      </c>
      <c r="Y46" s="4" t="s">
        <v>42</v>
      </c>
    </row>
    <row r="47" s="4" customFormat="1" spans="1:25">
      <c r="A47" s="4" t="s">
        <v>249</v>
      </c>
      <c r="B47" s="4" t="s">
        <v>26</v>
      </c>
      <c r="C47" s="4" t="s">
        <v>43</v>
      </c>
      <c r="D47" s="4" t="s">
        <v>250</v>
      </c>
      <c r="E47" s="4" t="s">
        <v>251</v>
      </c>
      <c r="F47" s="6">
        <v>44953</v>
      </c>
      <c r="G47" s="6">
        <v>44954</v>
      </c>
      <c r="H47" s="4">
        <v>1</v>
      </c>
      <c r="I47" s="4">
        <v>1</v>
      </c>
      <c r="J47" s="4">
        <v>1</v>
      </c>
      <c r="K47" s="4" t="s">
        <v>30</v>
      </c>
      <c r="L47" s="4">
        <v>-102</v>
      </c>
      <c r="M47" s="4">
        <v>-102</v>
      </c>
      <c r="N47" s="4" t="s">
        <v>252</v>
      </c>
      <c r="O47" s="4" t="s">
        <v>178</v>
      </c>
      <c r="P47" s="4" t="s">
        <v>33</v>
      </c>
      <c r="Q47" s="4">
        <v>0</v>
      </c>
      <c r="R47" s="7">
        <v>44953</v>
      </c>
      <c r="S47" s="6">
        <v>44969</v>
      </c>
      <c r="T47" s="4" t="s">
        <v>34</v>
      </c>
      <c r="U47" s="4">
        <v>-102</v>
      </c>
      <c r="V47" s="4">
        <v>0</v>
      </c>
      <c r="W47" s="4">
        <v>0</v>
      </c>
      <c r="X47" s="4" t="s">
        <v>253</v>
      </c>
      <c r="Y47" s="4" t="s">
        <v>42</v>
      </c>
    </row>
    <row r="48" s="4" customFormat="1" spans="1:25">
      <c r="A48" s="4" t="s">
        <v>239</v>
      </c>
      <c r="B48" s="4" t="s">
        <v>26</v>
      </c>
      <c r="C48" s="4" t="s">
        <v>43</v>
      </c>
      <c r="D48" s="4" t="s">
        <v>240</v>
      </c>
      <c r="E48" s="4" t="s">
        <v>241</v>
      </c>
      <c r="F48" s="6">
        <v>44953</v>
      </c>
      <c r="G48" s="6">
        <v>44954</v>
      </c>
      <c r="H48" s="4">
        <v>1</v>
      </c>
      <c r="I48" s="4">
        <v>1</v>
      </c>
      <c r="J48" s="4">
        <v>1</v>
      </c>
      <c r="K48" s="4" t="s">
        <v>30</v>
      </c>
      <c r="L48" s="4">
        <v>-218</v>
      </c>
      <c r="M48" s="4">
        <v>-218</v>
      </c>
      <c r="N48" s="4" t="s">
        <v>242</v>
      </c>
      <c r="O48" s="4" t="s">
        <v>178</v>
      </c>
      <c r="P48" s="4" t="s">
        <v>33</v>
      </c>
      <c r="Q48" s="4">
        <v>0</v>
      </c>
      <c r="R48" s="7">
        <v>44953</v>
      </c>
      <c r="S48" s="6">
        <v>44969</v>
      </c>
      <c r="T48" s="4" t="s">
        <v>34</v>
      </c>
      <c r="U48" s="4">
        <v>-218</v>
      </c>
      <c r="V48" s="4">
        <v>0</v>
      </c>
      <c r="W48" s="4">
        <v>0</v>
      </c>
      <c r="X48" s="4" t="s">
        <v>42</v>
      </c>
      <c r="Y48" s="4" t="s">
        <v>243</v>
      </c>
    </row>
    <row r="49" s="4" customFormat="1" spans="1:25">
      <c r="A49" s="4" t="s">
        <v>223</v>
      </c>
      <c r="B49" s="4" t="s">
        <v>26</v>
      </c>
      <c r="C49" s="4" t="s">
        <v>43</v>
      </c>
      <c r="D49" s="4" t="s">
        <v>224</v>
      </c>
      <c r="E49" s="4" t="s">
        <v>225</v>
      </c>
      <c r="F49" s="6">
        <v>44953</v>
      </c>
      <c r="G49" s="6">
        <v>44954</v>
      </c>
      <c r="H49" s="4">
        <v>1</v>
      </c>
      <c r="I49" s="4">
        <v>1</v>
      </c>
      <c r="J49" s="4">
        <v>1</v>
      </c>
      <c r="K49" s="4" t="s">
        <v>30</v>
      </c>
      <c r="L49" s="4">
        <v>-132</v>
      </c>
      <c r="M49" s="4">
        <v>-132</v>
      </c>
      <c r="N49" s="4" t="s">
        <v>226</v>
      </c>
      <c r="O49" s="4" t="s">
        <v>178</v>
      </c>
      <c r="P49" s="4" t="s">
        <v>33</v>
      </c>
      <c r="Q49" s="4">
        <v>0</v>
      </c>
      <c r="R49" s="7">
        <v>44953</v>
      </c>
      <c r="S49" s="6">
        <v>44969</v>
      </c>
      <c r="T49" s="4" t="s">
        <v>34</v>
      </c>
      <c r="U49" s="4">
        <v>-132</v>
      </c>
      <c r="V49" s="4">
        <v>0</v>
      </c>
      <c r="W49" s="4">
        <v>0</v>
      </c>
      <c r="X49" s="4" t="s">
        <v>227</v>
      </c>
      <c r="Y49" s="4" t="s">
        <v>228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144</v>
      </c>
      <c r="E50" s="4" t="s">
        <v>145</v>
      </c>
      <c r="F50" s="6">
        <v>44953</v>
      </c>
      <c r="G50" s="6">
        <v>44954</v>
      </c>
      <c r="H50" s="4">
        <v>1</v>
      </c>
      <c r="I50" s="4">
        <v>1</v>
      </c>
      <c r="J50" s="4">
        <v>1</v>
      </c>
      <c r="K50" s="4" t="s">
        <v>30</v>
      </c>
      <c r="L50" s="4">
        <v>272</v>
      </c>
      <c r="M50" s="4">
        <v>272</v>
      </c>
      <c r="N50" s="4" t="s">
        <v>255</v>
      </c>
      <c r="O50" s="4" t="s">
        <v>178</v>
      </c>
      <c r="P50" s="4" t="s">
        <v>33</v>
      </c>
      <c r="Q50" s="4">
        <v>0</v>
      </c>
      <c r="R50" s="7">
        <v>44953</v>
      </c>
      <c r="S50" s="6">
        <v>44969</v>
      </c>
      <c r="T50" s="4" t="s">
        <v>34</v>
      </c>
      <c r="U50" s="4">
        <v>272</v>
      </c>
      <c r="V50" s="4">
        <v>0</v>
      </c>
      <c r="W50" s="4">
        <v>0</v>
      </c>
      <c r="X50" s="4" t="s">
        <v>256</v>
      </c>
      <c r="Y50" s="4" t="s">
        <v>257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28</v>
      </c>
      <c r="E51" s="4" t="s">
        <v>29</v>
      </c>
      <c r="F51" s="6">
        <v>44953</v>
      </c>
      <c r="G51" s="6">
        <v>44955</v>
      </c>
      <c r="H51" s="4">
        <v>1</v>
      </c>
      <c r="I51" s="4">
        <v>2</v>
      </c>
      <c r="J51" s="4">
        <v>2</v>
      </c>
      <c r="K51" s="4" t="s">
        <v>30</v>
      </c>
      <c r="L51" s="4">
        <v>1532</v>
      </c>
      <c r="M51" s="4">
        <v>1532</v>
      </c>
      <c r="N51" s="4" t="s">
        <v>259</v>
      </c>
      <c r="O51" s="4" t="s">
        <v>260</v>
      </c>
      <c r="P51" s="4" t="s">
        <v>33</v>
      </c>
      <c r="Q51" s="4">
        <v>0</v>
      </c>
      <c r="R51" s="7">
        <v>44940</v>
      </c>
      <c r="S51" s="6">
        <v>44970</v>
      </c>
      <c r="T51" s="4" t="s">
        <v>34</v>
      </c>
      <c r="U51" s="4">
        <v>1532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97</v>
      </c>
      <c r="E52" s="4" t="s">
        <v>264</v>
      </c>
      <c r="F52" s="6">
        <v>44954</v>
      </c>
      <c r="G52" s="6">
        <v>44955</v>
      </c>
      <c r="H52" s="4">
        <v>1</v>
      </c>
      <c r="I52" s="4">
        <v>1</v>
      </c>
      <c r="J52" s="4">
        <v>1</v>
      </c>
      <c r="K52" s="4" t="s">
        <v>30</v>
      </c>
      <c r="L52" s="4">
        <v>806</v>
      </c>
      <c r="M52" s="4">
        <v>806</v>
      </c>
      <c r="N52" s="4" t="s">
        <v>265</v>
      </c>
      <c r="O52" s="4" t="s">
        <v>260</v>
      </c>
      <c r="P52" s="4" t="s">
        <v>33</v>
      </c>
      <c r="Q52" s="4">
        <v>0</v>
      </c>
      <c r="R52" s="7">
        <v>44941</v>
      </c>
      <c r="S52" s="6">
        <v>44970</v>
      </c>
      <c r="T52" s="4" t="s">
        <v>34</v>
      </c>
      <c r="U52" s="4">
        <v>806</v>
      </c>
      <c r="V52" s="4">
        <v>0</v>
      </c>
      <c r="W52" s="4">
        <v>0</v>
      </c>
      <c r="X52" s="4" t="s">
        <v>266</v>
      </c>
      <c r="Y52" s="4" t="s">
        <v>267</v>
      </c>
    </row>
    <row r="53" s="4" customFormat="1" spans="1:25">
      <c r="A53" s="4" t="s">
        <v>268</v>
      </c>
      <c r="B53" s="4" t="s">
        <v>26</v>
      </c>
      <c r="C53" s="4" t="s">
        <v>27</v>
      </c>
      <c r="D53" s="4" t="s">
        <v>190</v>
      </c>
      <c r="E53" s="4" t="s">
        <v>191</v>
      </c>
      <c r="F53" s="6">
        <v>44954</v>
      </c>
      <c r="G53" s="6">
        <v>44955</v>
      </c>
      <c r="H53" s="4">
        <v>1</v>
      </c>
      <c r="I53" s="4">
        <v>1</v>
      </c>
      <c r="J53" s="4">
        <v>1</v>
      </c>
      <c r="K53" s="4" t="s">
        <v>30</v>
      </c>
      <c r="L53" s="4">
        <v>811</v>
      </c>
      <c r="M53" s="4">
        <v>811</v>
      </c>
      <c r="N53" s="4" t="s">
        <v>269</v>
      </c>
      <c r="O53" s="4" t="s">
        <v>260</v>
      </c>
      <c r="P53" s="4" t="s">
        <v>33</v>
      </c>
      <c r="Q53" s="4">
        <v>0</v>
      </c>
      <c r="R53" s="7">
        <v>44943</v>
      </c>
      <c r="S53" s="6">
        <v>44970</v>
      </c>
      <c r="T53" s="4" t="s">
        <v>34</v>
      </c>
      <c r="U53" s="4">
        <v>811</v>
      </c>
      <c r="V53" s="4">
        <v>0</v>
      </c>
      <c r="W53" s="4">
        <v>0</v>
      </c>
      <c r="X53" s="4" t="s">
        <v>270</v>
      </c>
      <c r="Y53" s="4" t="s">
        <v>42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44954</v>
      </c>
      <c r="G54" s="6">
        <v>44955</v>
      </c>
      <c r="H54" s="4">
        <v>1</v>
      </c>
      <c r="I54" s="4">
        <v>1</v>
      </c>
      <c r="J54" s="4">
        <v>1</v>
      </c>
      <c r="K54" s="4" t="s">
        <v>30</v>
      </c>
      <c r="L54" s="4">
        <v>478</v>
      </c>
      <c r="M54" s="4">
        <v>478</v>
      </c>
      <c r="N54" s="4" t="s">
        <v>274</v>
      </c>
      <c r="O54" s="4" t="s">
        <v>260</v>
      </c>
      <c r="P54" s="4" t="s">
        <v>33</v>
      </c>
      <c r="Q54" s="4">
        <v>0</v>
      </c>
      <c r="R54" s="7">
        <v>44946</v>
      </c>
      <c r="S54" s="6">
        <v>44970</v>
      </c>
      <c r="T54" s="4" t="s">
        <v>34</v>
      </c>
      <c r="U54" s="4">
        <v>478</v>
      </c>
      <c r="V54" s="4">
        <v>0</v>
      </c>
      <c r="W54" s="4">
        <v>0</v>
      </c>
      <c r="X54" s="4" t="s">
        <v>275</v>
      </c>
      <c r="Y54" s="4" t="s">
        <v>276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44953</v>
      </c>
      <c r="G55" s="6">
        <v>44955</v>
      </c>
      <c r="H55" s="4">
        <v>1</v>
      </c>
      <c r="I55" s="4">
        <v>2</v>
      </c>
      <c r="J55" s="4">
        <v>2</v>
      </c>
      <c r="K55" s="4" t="s">
        <v>30</v>
      </c>
      <c r="L55" s="4">
        <v>2671</v>
      </c>
      <c r="M55" s="4">
        <v>2671</v>
      </c>
      <c r="N55" s="4" t="s">
        <v>280</v>
      </c>
      <c r="O55" s="4" t="s">
        <v>260</v>
      </c>
      <c r="P55" s="4" t="s">
        <v>33</v>
      </c>
      <c r="Q55" s="4">
        <v>0</v>
      </c>
      <c r="R55" s="7">
        <v>44946</v>
      </c>
      <c r="S55" s="6">
        <v>44970</v>
      </c>
      <c r="T55" s="4" t="s">
        <v>34</v>
      </c>
      <c r="U55" s="4">
        <v>2671</v>
      </c>
      <c r="V55" s="4">
        <v>0</v>
      </c>
      <c r="W55" s="4">
        <v>0</v>
      </c>
      <c r="X55" s="4" t="s">
        <v>281</v>
      </c>
      <c r="Y55" s="4" t="s">
        <v>282</v>
      </c>
    </row>
    <row r="56" s="4" customFormat="1" spans="1:25">
      <c r="A56" s="4" t="s">
        <v>283</v>
      </c>
      <c r="B56" s="4" t="s">
        <v>26</v>
      </c>
      <c r="C56" s="4" t="s">
        <v>27</v>
      </c>
      <c r="D56" s="4" t="s">
        <v>284</v>
      </c>
      <c r="E56" s="4" t="s">
        <v>64</v>
      </c>
      <c r="F56" s="6">
        <v>44954</v>
      </c>
      <c r="G56" s="6">
        <v>44955</v>
      </c>
      <c r="H56" s="4">
        <v>1</v>
      </c>
      <c r="I56" s="4">
        <v>1</v>
      </c>
      <c r="J56" s="4">
        <v>1</v>
      </c>
      <c r="K56" s="4" t="s">
        <v>30</v>
      </c>
      <c r="L56" s="4">
        <v>149</v>
      </c>
      <c r="M56" s="4">
        <v>149</v>
      </c>
      <c r="N56" s="4" t="s">
        <v>285</v>
      </c>
      <c r="O56" s="4" t="s">
        <v>260</v>
      </c>
      <c r="P56" s="4" t="s">
        <v>33</v>
      </c>
      <c r="Q56" s="4">
        <v>0</v>
      </c>
      <c r="R56" s="7">
        <v>44949</v>
      </c>
      <c r="S56" s="6">
        <v>44970</v>
      </c>
      <c r="T56" s="4" t="s">
        <v>34</v>
      </c>
      <c r="U56" s="4">
        <v>149</v>
      </c>
      <c r="V56" s="4">
        <v>0</v>
      </c>
      <c r="W56" s="4">
        <v>0</v>
      </c>
      <c r="X56" s="4" t="s">
        <v>286</v>
      </c>
      <c r="Y56" s="4" t="s">
        <v>287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272</v>
      </c>
      <c r="E57" s="4" t="s">
        <v>273</v>
      </c>
      <c r="F57" s="6">
        <v>44954</v>
      </c>
      <c r="G57" s="6">
        <v>44955</v>
      </c>
      <c r="H57" s="4">
        <v>1</v>
      </c>
      <c r="I57" s="4">
        <v>1</v>
      </c>
      <c r="J57" s="4">
        <v>1</v>
      </c>
      <c r="K57" s="4" t="s">
        <v>30</v>
      </c>
      <c r="L57" s="4">
        <v>534</v>
      </c>
      <c r="M57" s="4">
        <v>534</v>
      </c>
      <c r="N57" s="4" t="s">
        <v>289</v>
      </c>
      <c r="O57" s="4" t="s">
        <v>260</v>
      </c>
      <c r="P57" s="4" t="s">
        <v>33</v>
      </c>
      <c r="Q57" s="4">
        <v>0</v>
      </c>
      <c r="R57" s="7">
        <v>44950</v>
      </c>
      <c r="S57" s="6">
        <v>44970</v>
      </c>
      <c r="T57" s="4" t="s">
        <v>34</v>
      </c>
      <c r="U57" s="4">
        <v>534</v>
      </c>
      <c r="V57" s="4">
        <v>0</v>
      </c>
      <c r="W57" s="4">
        <v>0</v>
      </c>
      <c r="X57" s="4" t="s">
        <v>290</v>
      </c>
      <c r="Y57" s="4" t="s">
        <v>291</v>
      </c>
    </row>
    <row r="58" s="4" customFormat="1" spans="1:25">
      <c r="A58" s="4" t="s">
        <v>292</v>
      </c>
      <c r="B58" s="4" t="s">
        <v>26</v>
      </c>
      <c r="C58" s="4" t="s">
        <v>27</v>
      </c>
      <c r="D58" s="4" t="s">
        <v>175</v>
      </c>
      <c r="E58" s="4" t="s">
        <v>293</v>
      </c>
      <c r="F58" s="6">
        <v>44954</v>
      </c>
      <c r="G58" s="6">
        <v>44955</v>
      </c>
      <c r="H58" s="4">
        <v>1</v>
      </c>
      <c r="I58" s="4">
        <v>1</v>
      </c>
      <c r="J58" s="4">
        <v>1</v>
      </c>
      <c r="K58" s="4" t="s">
        <v>30</v>
      </c>
      <c r="L58" s="4">
        <v>923</v>
      </c>
      <c r="M58" s="4">
        <v>923</v>
      </c>
      <c r="N58" s="4" t="s">
        <v>294</v>
      </c>
      <c r="O58" s="4" t="s">
        <v>260</v>
      </c>
      <c r="P58" s="4" t="s">
        <v>33</v>
      </c>
      <c r="Q58" s="4">
        <v>0</v>
      </c>
      <c r="R58" s="7">
        <v>44950</v>
      </c>
      <c r="S58" s="6">
        <v>44970</v>
      </c>
      <c r="T58" s="4" t="s">
        <v>34</v>
      </c>
      <c r="U58" s="4">
        <v>923</v>
      </c>
      <c r="V58" s="4">
        <v>0</v>
      </c>
      <c r="W58" s="4">
        <v>0</v>
      </c>
      <c r="X58" s="4" t="s">
        <v>295</v>
      </c>
      <c r="Y58" s="4" t="s">
        <v>42</v>
      </c>
    </row>
    <row r="59" s="4" customFormat="1" spans="1:25">
      <c r="A59" s="4" t="s">
        <v>296</v>
      </c>
      <c r="B59" s="4" t="s">
        <v>26</v>
      </c>
      <c r="C59" s="4" t="s">
        <v>27</v>
      </c>
      <c r="D59" s="4" t="s">
        <v>297</v>
      </c>
      <c r="E59" s="4" t="s">
        <v>298</v>
      </c>
      <c r="F59" s="6">
        <v>44952</v>
      </c>
      <c r="G59" s="6">
        <v>44955</v>
      </c>
      <c r="H59" s="4">
        <v>1</v>
      </c>
      <c r="I59" s="4">
        <v>3</v>
      </c>
      <c r="J59" s="4">
        <v>3</v>
      </c>
      <c r="K59" s="4" t="s">
        <v>30</v>
      </c>
      <c r="L59" s="4">
        <v>968</v>
      </c>
      <c r="M59" s="4">
        <v>968</v>
      </c>
      <c r="N59" s="4" t="s">
        <v>299</v>
      </c>
      <c r="O59" s="4" t="s">
        <v>260</v>
      </c>
      <c r="P59" s="4" t="s">
        <v>33</v>
      </c>
      <c r="Q59" s="4">
        <v>0</v>
      </c>
      <c r="R59" s="7">
        <v>44951</v>
      </c>
      <c r="S59" s="6">
        <v>44970</v>
      </c>
      <c r="T59" s="4" t="s">
        <v>34</v>
      </c>
      <c r="U59" s="4">
        <v>968</v>
      </c>
      <c r="V59" s="4">
        <v>0</v>
      </c>
      <c r="W59" s="4">
        <v>0</v>
      </c>
      <c r="X59" s="4" t="s">
        <v>300</v>
      </c>
      <c r="Y59" s="4" t="s">
        <v>42</v>
      </c>
    </row>
    <row r="60" s="4" customFormat="1" spans="1:25">
      <c r="A60" s="4" t="s">
        <v>301</v>
      </c>
      <c r="B60" s="4" t="s">
        <v>26</v>
      </c>
      <c r="C60" s="4" t="s">
        <v>27</v>
      </c>
      <c r="D60" s="4" t="s">
        <v>302</v>
      </c>
      <c r="E60" s="4" t="s">
        <v>303</v>
      </c>
      <c r="F60" s="6">
        <v>44954</v>
      </c>
      <c r="G60" s="6">
        <v>44955</v>
      </c>
      <c r="H60" s="4">
        <v>1</v>
      </c>
      <c r="I60" s="4">
        <v>1</v>
      </c>
      <c r="J60" s="4">
        <v>1</v>
      </c>
      <c r="K60" s="4" t="s">
        <v>30</v>
      </c>
      <c r="L60" s="4">
        <v>485</v>
      </c>
      <c r="M60" s="4">
        <v>485</v>
      </c>
      <c r="N60" s="4" t="s">
        <v>304</v>
      </c>
      <c r="O60" s="4" t="s">
        <v>260</v>
      </c>
      <c r="P60" s="4" t="s">
        <v>33</v>
      </c>
      <c r="Q60" s="4">
        <v>0</v>
      </c>
      <c r="R60" s="7">
        <v>44952</v>
      </c>
      <c r="S60" s="6">
        <v>44970</v>
      </c>
      <c r="T60" s="4" t="s">
        <v>34</v>
      </c>
      <c r="U60" s="4">
        <v>485</v>
      </c>
      <c r="V60" s="4">
        <v>0</v>
      </c>
      <c r="W60" s="4">
        <v>0</v>
      </c>
      <c r="X60" s="4" t="s">
        <v>305</v>
      </c>
      <c r="Y60" s="4" t="s">
        <v>306</v>
      </c>
    </row>
    <row r="61" s="4" customFormat="1" spans="1:25">
      <c r="A61" s="4" t="s">
        <v>307</v>
      </c>
      <c r="B61" s="4" t="s">
        <v>26</v>
      </c>
      <c r="C61" s="4" t="s">
        <v>27</v>
      </c>
      <c r="D61" s="4" t="s">
        <v>308</v>
      </c>
      <c r="E61" s="4" t="s">
        <v>309</v>
      </c>
      <c r="F61" s="6">
        <v>44954</v>
      </c>
      <c r="G61" s="6">
        <v>44955</v>
      </c>
      <c r="H61" s="4">
        <v>1</v>
      </c>
      <c r="I61" s="4">
        <v>1</v>
      </c>
      <c r="J61" s="4">
        <v>1</v>
      </c>
      <c r="K61" s="4" t="s">
        <v>30</v>
      </c>
      <c r="L61" s="4">
        <v>225</v>
      </c>
      <c r="M61" s="4">
        <v>225</v>
      </c>
      <c r="N61" s="4" t="s">
        <v>310</v>
      </c>
      <c r="O61" s="4" t="s">
        <v>260</v>
      </c>
      <c r="P61" s="4" t="s">
        <v>33</v>
      </c>
      <c r="Q61" s="4">
        <v>0</v>
      </c>
      <c r="R61" s="7">
        <v>44953</v>
      </c>
      <c r="S61" s="6">
        <v>44970</v>
      </c>
      <c r="T61" s="4" t="s">
        <v>34</v>
      </c>
      <c r="U61" s="4">
        <v>225</v>
      </c>
      <c r="V61" s="4">
        <v>0</v>
      </c>
      <c r="W61" s="4">
        <v>0</v>
      </c>
      <c r="X61" s="4" t="s">
        <v>311</v>
      </c>
      <c r="Y61" s="4" t="s">
        <v>42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313</v>
      </c>
      <c r="E62" s="4" t="s">
        <v>314</v>
      </c>
      <c r="F62" s="6">
        <v>44954</v>
      </c>
      <c r="G62" s="6">
        <v>44955</v>
      </c>
      <c r="H62" s="4">
        <v>2</v>
      </c>
      <c r="I62" s="4">
        <v>1</v>
      </c>
      <c r="J62" s="4">
        <v>2</v>
      </c>
      <c r="K62" s="4" t="s">
        <v>30</v>
      </c>
      <c r="L62" s="4">
        <v>1160</v>
      </c>
      <c r="M62" s="4">
        <v>1160</v>
      </c>
      <c r="N62" s="4" t="s">
        <v>315</v>
      </c>
      <c r="O62" s="4" t="s">
        <v>260</v>
      </c>
      <c r="P62" s="4" t="s">
        <v>33</v>
      </c>
      <c r="Q62" s="4">
        <v>0</v>
      </c>
      <c r="R62" s="7">
        <v>44953</v>
      </c>
      <c r="S62" s="6">
        <v>44970</v>
      </c>
      <c r="T62" s="4" t="s">
        <v>34</v>
      </c>
      <c r="U62" s="4">
        <v>1160</v>
      </c>
      <c r="V62" s="4">
        <v>0</v>
      </c>
      <c r="W62" s="4">
        <v>0</v>
      </c>
      <c r="X62" s="4" t="s">
        <v>316</v>
      </c>
      <c r="Y62" s="4" t="s">
        <v>317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319</v>
      </c>
      <c r="E63" s="4" t="s">
        <v>320</v>
      </c>
      <c r="F63" s="6">
        <v>44954</v>
      </c>
      <c r="G63" s="6">
        <v>44955</v>
      </c>
      <c r="H63" s="4">
        <v>1</v>
      </c>
      <c r="I63" s="4">
        <v>1</v>
      </c>
      <c r="J63" s="4">
        <v>1</v>
      </c>
      <c r="K63" s="4" t="s">
        <v>30</v>
      </c>
      <c r="L63" s="4">
        <v>550</v>
      </c>
      <c r="M63" s="4">
        <v>550</v>
      </c>
      <c r="N63" s="4" t="s">
        <v>321</v>
      </c>
      <c r="O63" s="4" t="s">
        <v>260</v>
      </c>
      <c r="P63" s="4" t="s">
        <v>33</v>
      </c>
      <c r="Q63" s="4">
        <v>0</v>
      </c>
      <c r="R63" s="7">
        <v>44953</v>
      </c>
      <c r="S63" s="6">
        <v>44970</v>
      </c>
      <c r="T63" s="4" t="s">
        <v>34</v>
      </c>
      <c r="U63" s="4">
        <v>550</v>
      </c>
      <c r="V63" s="4">
        <v>0</v>
      </c>
      <c r="W63" s="4">
        <v>0</v>
      </c>
      <c r="X63" s="4" t="s">
        <v>322</v>
      </c>
      <c r="Y63" s="4" t="s">
        <v>323</v>
      </c>
    </row>
    <row r="64" s="4" customFormat="1" spans="1:25">
      <c r="A64" s="4" t="s">
        <v>324</v>
      </c>
      <c r="B64" s="4" t="s">
        <v>26</v>
      </c>
      <c r="C64" s="4" t="s">
        <v>27</v>
      </c>
      <c r="D64" s="4" t="s">
        <v>45</v>
      </c>
      <c r="E64" s="4" t="s">
        <v>46</v>
      </c>
      <c r="F64" s="6">
        <v>44954</v>
      </c>
      <c r="G64" s="6">
        <v>44955</v>
      </c>
      <c r="H64" s="4">
        <v>1</v>
      </c>
      <c r="I64" s="4">
        <v>1</v>
      </c>
      <c r="J64" s="4">
        <v>1</v>
      </c>
      <c r="K64" s="4" t="s">
        <v>30</v>
      </c>
      <c r="L64" s="4">
        <v>228</v>
      </c>
      <c r="M64" s="4">
        <v>228</v>
      </c>
      <c r="N64" s="4" t="s">
        <v>325</v>
      </c>
      <c r="O64" s="4" t="s">
        <v>260</v>
      </c>
      <c r="P64" s="4" t="s">
        <v>33</v>
      </c>
      <c r="Q64" s="4">
        <v>0</v>
      </c>
      <c r="R64" s="7">
        <v>44953</v>
      </c>
      <c r="S64" s="6">
        <v>44970</v>
      </c>
      <c r="T64" s="4" t="s">
        <v>34</v>
      </c>
      <c r="U64" s="4">
        <v>228</v>
      </c>
      <c r="V64" s="4">
        <v>0</v>
      </c>
      <c r="W64" s="4">
        <v>0</v>
      </c>
      <c r="X64" s="4" t="s">
        <v>42</v>
      </c>
      <c r="Y64" s="4" t="s">
        <v>42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230</v>
      </c>
      <c r="E65" s="4" t="s">
        <v>231</v>
      </c>
      <c r="F65" s="6">
        <v>44954</v>
      </c>
      <c r="G65" s="6">
        <v>44955</v>
      </c>
      <c r="H65" s="4">
        <v>1</v>
      </c>
      <c r="I65" s="4">
        <v>1</v>
      </c>
      <c r="J65" s="4">
        <v>1</v>
      </c>
      <c r="K65" s="4" t="s">
        <v>30</v>
      </c>
      <c r="L65" s="4">
        <v>1204</v>
      </c>
      <c r="M65" s="4">
        <v>1204</v>
      </c>
      <c r="N65" s="4" t="s">
        <v>327</v>
      </c>
      <c r="O65" s="4" t="s">
        <v>260</v>
      </c>
      <c r="P65" s="4" t="s">
        <v>33</v>
      </c>
      <c r="Q65" s="4">
        <v>0</v>
      </c>
      <c r="R65" s="7">
        <v>44954</v>
      </c>
      <c r="S65" s="6">
        <v>44970</v>
      </c>
      <c r="T65" s="4" t="s">
        <v>34</v>
      </c>
      <c r="U65" s="4">
        <v>1204</v>
      </c>
      <c r="V65" s="4">
        <v>0</v>
      </c>
      <c r="W65" s="4">
        <v>0</v>
      </c>
      <c r="X65" s="4" t="s">
        <v>328</v>
      </c>
      <c r="Y65" s="4" t="s">
        <v>329</v>
      </c>
    </row>
    <row r="66" s="4" customFormat="1" spans="1:25">
      <c r="A66" s="4" t="s">
        <v>330</v>
      </c>
      <c r="B66" s="4" t="s">
        <v>26</v>
      </c>
      <c r="C66" s="4" t="s">
        <v>27</v>
      </c>
      <c r="D66" s="4" t="s">
        <v>38</v>
      </c>
      <c r="E66" s="4" t="s">
        <v>39</v>
      </c>
      <c r="F66" s="6">
        <v>44954</v>
      </c>
      <c r="G66" s="6">
        <v>44955</v>
      </c>
      <c r="H66" s="4">
        <v>1</v>
      </c>
      <c r="I66" s="4">
        <v>1</v>
      </c>
      <c r="J66" s="4">
        <v>1</v>
      </c>
      <c r="K66" s="4" t="s">
        <v>30</v>
      </c>
      <c r="L66" s="4">
        <v>470</v>
      </c>
      <c r="M66" s="4">
        <v>470</v>
      </c>
      <c r="N66" s="4" t="s">
        <v>331</v>
      </c>
      <c r="O66" s="4" t="s">
        <v>260</v>
      </c>
      <c r="P66" s="4" t="s">
        <v>33</v>
      </c>
      <c r="Q66" s="4">
        <v>0</v>
      </c>
      <c r="R66" s="7">
        <v>44954</v>
      </c>
      <c r="S66" s="6">
        <v>44970</v>
      </c>
      <c r="T66" s="4" t="s">
        <v>34</v>
      </c>
      <c r="U66" s="4">
        <v>470</v>
      </c>
      <c r="V66" s="4">
        <v>0</v>
      </c>
      <c r="W66" s="4">
        <v>0</v>
      </c>
      <c r="X66" s="4" t="s">
        <v>332</v>
      </c>
      <c r="Y66" s="4" t="s">
        <v>333</v>
      </c>
    </row>
    <row r="67" s="4" customFormat="1" spans="1:25">
      <c r="A67" s="4" t="s">
        <v>334</v>
      </c>
      <c r="B67" s="4" t="s">
        <v>26</v>
      </c>
      <c r="C67" s="4" t="s">
        <v>27</v>
      </c>
      <c r="D67" s="4" t="s">
        <v>38</v>
      </c>
      <c r="E67" s="4" t="s">
        <v>335</v>
      </c>
      <c r="F67" s="6">
        <v>44954</v>
      </c>
      <c r="G67" s="6">
        <v>44955</v>
      </c>
      <c r="H67" s="4">
        <v>1</v>
      </c>
      <c r="I67" s="4">
        <v>1</v>
      </c>
      <c r="J67" s="4">
        <v>1</v>
      </c>
      <c r="K67" s="4" t="s">
        <v>30</v>
      </c>
      <c r="L67" s="4">
        <v>588</v>
      </c>
      <c r="M67" s="4">
        <v>588</v>
      </c>
      <c r="N67" s="4" t="s">
        <v>336</v>
      </c>
      <c r="O67" s="4" t="s">
        <v>260</v>
      </c>
      <c r="P67" s="4" t="s">
        <v>33</v>
      </c>
      <c r="Q67" s="4">
        <v>0</v>
      </c>
      <c r="R67" s="7">
        <v>44954</v>
      </c>
      <c r="S67" s="6">
        <v>44970</v>
      </c>
      <c r="T67" s="4" t="s">
        <v>34</v>
      </c>
      <c r="U67" s="4">
        <v>588</v>
      </c>
      <c r="V67" s="4">
        <v>0</v>
      </c>
      <c r="W67" s="4">
        <v>0</v>
      </c>
      <c r="X67" s="4" t="s">
        <v>337</v>
      </c>
      <c r="Y67" s="4" t="s">
        <v>338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341</v>
      </c>
      <c r="F68" s="6">
        <v>44954</v>
      </c>
      <c r="G68" s="6">
        <v>44955</v>
      </c>
      <c r="H68" s="4">
        <v>1</v>
      </c>
      <c r="I68" s="4">
        <v>1</v>
      </c>
      <c r="J68" s="4">
        <v>1</v>
      </c>
      <c r="K68" s="4" t="s">
        <v>30</v>
      </c>
      <c r="L68" s="4">
        <v>237</v>
      </c>
      <c r="M68" s="4">
        <v>237</v>
      </c>
      <c r="N68" s="4" t="s">
        <v>342</v>
      </c>
      <c r="O68" s="4" t="s">
        <v>260</v>
      </c>
      <c r="P68" s="4" t="s">
        <v>33</v>
      </c>
      <c r="Q68" s="4">
        <v>0</v>
      </c>
      <c r="R68" s="7">
        <v>44954</v>
      </c>
      <c r="S68" s="6">
        <v>44970</v>
      </c>
      <c r="T68" s="4" t="s">
        <v>34</v>
      </c>
      <c r="U68" s="4">
        <v>237</v>
      </c>
      <c r="V68" s="4">
        <v>0</v>
      </c>
      <c r="W68" s="4">
        <v>0</v>
      </c>
      <c r="X68" s="4" t="s">
        <v>343</v>
      </c>
      <c r="Y68" s="4" t="s">
        <v>344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2"/>
  <sheetViews>
    <sheetView tabSelected="1" workbookViewId="0">
      <selection activeCell="A70" sqref="A70:C72"/>
    </sheetView>
  </sheetViews>
  <sheetFormatPr defaultColWidth="9" defaultRowHeight="13.5"/>
  <cols>
    <col min="1" max="1" width="12.625" style="4"/>
    <col min="2" max="3" width="11.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345</v>
      </c>
    </row>
    <row r="2" s="4" customFormat="1" hidden="1" spans="1:9">
      <c r="A2" s="5">
        <v>999222145823100</v>
      </c>
      <c r="B2" s="6">
        <v>44952</v>
      </c>
      <c r="C2" s="6">
        <v>44953</v>
      </c>
      <c r="D2" s="4">
        <v>799</v>
      </c>
      <c r="E2" s="4" t="str">
        <f>VLOOKUP(A2,HOP!A:L,12,0)</f>
        <v>799.00</v>
      </c>
      <c r="F2" s="4" t="str">
        <f>VLOOKUP(A2,HOP!A:C,3,0)</f>
        <v>2937775</v>
      </c>
      <c r="G2" s="4">
        <f>D2-E2</f>
        <v>0</v>
      </c>
      <c r="H2" s="4" t="str">
        <f>$H$1&amp;F2</f>
        <v>，2937775</v>
      </c>
      <c r="I2" s="4" t="str">
        <f>VLOOKUP(A2,HOP!A:U,21,0)</f>
        <v>直连</v>
      </c>
    </row>
    <row r="3" s="4" customFormat="1" hidden="1" spans="1:9">
      <c r="A3" s="5">
        <v>999222169428853</v>
      </c>
      <c r="B3" s="6">
        <v>44949</v>
      </c>
      <c r="C3" s="6">
        <v>44953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999222171665778</v>
      </c>
      <c r="B4" s="6">
        <v>44952</v>
      </c>
      <c r="C4" s="6">
        <v>44953</v>
      </c>
      <c r="D4" s="4">
        <v>346</v>
      </c>
      <c r="E4" s="4" t="str">
        <f>VLOOKUP(A4,HOP!A:L,12,0)</f>
        <v>346.00</v>
      </c>
      <c r="F4" s="4" t="str">
        <f>VLOOKUP(A4,HOP!A:C,3,0)</f>
        <v>2943781</v>
      </c>
      <c r="G4" s="4">
        <f t="shared" si="0"/>
        <v>0</v>
      </c>
      <c r="H4" s="4" t="str">
        <f t="shared" si="1"/>
        <v>，2943781</v>
      </c>
      <c r="I4" s="4" t="str">
        <f>VLOOKUP(A4,HOP!A:U,21,0)</f>
        <v>直连</v>
      </c>
    </row>
    <row r="5" s="4" customFormat="1" hidden="1" spans="1:9">
      <c r="A5" s="5">
        <v>999222173663059</v>
      </c>
      <c r="B5" s="6">
        <v>44952</v>
      </c>
      <c r="C5" s="6">
        <v>44953</v>
      </c>
      <c r="D5" s="4">
        <v>798</v>
      </c>
      <c r="E5" s="4" t="str">
        <f>VLOOKUP(A5,HOP!A:L,12,0)</f>
        <v>798.00</v>
      </c>
      <c r="F5" s="4" t="str">
        <f>VLOOKUP(A5,HOP!A:C,3,0)</f>
        <v>2944334</v>
      </c>
      <c r="G5" s="4">
        <f t="shared" si="0"/>
        <v>0</v>
      </c>
      <c r="H5" s="4" t="str">
        <f t="shared" si="1"/>
        <v>，2944334</v>
      </c>
      <c r="I5" s="4" t="str">
        <f>VLOOKUP(A5,HOP!A:U,21,0)</f>
        <v>直连</v>
      </c>
    </row>
    <row r="6" s="4" customFormat="1" hidden="1" spans="1:9">
      <c r="A6" s="5">
        <v>999222201389137</v>
      </c>
      <c r="B6" s="6">
        <v>44950</v>
      </c>
      <c r="C6" s="6">
        <v>44953</v>
      </c>
      <c r="D6" s="4">
        <v>2571</v>
      </c>
      <c r="E6" s="4" t="str">
        <f>VLOOKUP(A6,HOP!A:L,12,0)</f>
        <v>2571.00</v>
      </c>
      <c r="F6" s="4" t="str">
        <f>VLOOKUP(A6,HOP!A:C,3,0)</f>
        <v>2949301</v>
      </c>
      <c r="G6" s="4">
        <f t="shared" si="0"/>
        <v>0</v>
      </c>
      <c r="H6" s="4" t="str">
        <f t="shared" si="1"/>
        <v>，2949301</v>
      </c>
      <c r="I6" s="4" t="str">
        <f>VLOOKUP(A6,HOP!A:U,21,0)</f>
        <v>直连</v>
      </c>
    </row>
    <row r="7" s="4" customFormat="1" hidden="1" spans="1:9">
      <c r="A7" s="5">
        <v>999222226422421</v>
      </c>
      <c r="B7" s="6">
        <v>44952</v>
      </c>
      <c r="C7" s="6">
        <v>44953</v>
      </c>
      <c r="D7" s="4">
        <v>659</v>
      </c>
      <c r="E7" s="4" t="str">
        <f>VLOOKUP(A7,HOP!A:L,12,0)</f>
        <v>659.00</v>
      </c>
      <c r="F7" s="4" t="str">
        <f>VLOOKUP(A7,HOP!A:C,3,0)</f>
        <v>2953421</v>
      </c>
      <c r="G7" s="4">
        <f t="shared" si="0"/>
        <v>0</v>
      </c>
      <c r="H7" s="4" t="str">
        <f t="shared" si="1"/>
        <v>，2953421</v>
      </c>
      <c r="I7" s="4" t="str">
        <f>VLOOKUP(A7,HOP!A:U,21,0)</f>
        <v>直连</v>
      </c>
    </row>
    <row r="8" s="4" customFormat="1" hidden="1" spans="1:9">
      <c r="A8" s="5">
        <v>999222246267887</v>
      </c>
      <c r="B8" s="6">
        <v>44951</v>
      </c>
      <c r="C8" s="6">
        <v>44953</v>
      </c>
      <c r="D8" s="4">
        <v>1026</v>
      </c>
      <c r="E8" s="4" t="str">
        <f>VLOOKUP(A8,HOP!A:L,12,0)</f>
        <v>1026.00</v>
      </c>
      <c r="F8" s="4" t="str">
        <f>VLOOKUP(A8,HOP!A:C,3,0)</f>
        <v>2957184</v>
      </c>
      <c r="G8" s="4">
        <f t="shared" si="0"/>
        <v>0</v>
      </c>
      <c r="H8" s="4" t="str">
        <f t="shared" si="1"/>
        <v>，2957184</v>
      </c>
      <c r="I8" s="4" t="str">
        <f>VLOOKUP(A8,HOP!A:U,21,0)</f>
        <v>直连</v>
      </c>
    </row>
    <row r="9" s="4" customFormat="1" hidden="1" spans="1:9">
      <c r="A9" s="5">
        <v>999222276133588</v>
      </c>
      <c r="B9" s="6">
        <v>44949</v>
      </c>
      <c r="C9" s="6">
        <v>44953</v>
      </c>
      <c r="D9" s="4">
        <v>1213</v>
      </c>
      <c r="E9" s="4" t="str">
        <f>VLOOKUP(A9,HOP!A:L,12,0)</f>
        <v>1213.00</v>
      </c>
      <c r="F9" s="4" t="str">
        <f>VLOOKUP(A9,HOP!A:C,3,0)</f>
        <v>2963822</v>
      </c>
      <c r="G9" s="4">
        <f t="shared" si="0"/>
        <v>0</v>
      </c>
      <c r="H9" s="4" t="str">
        <f t="shared" si="1"/>
        <v>，2963822</v>
      </c>
      <c r="I9" s="4" t="str">
        <f>VLOOKUP(A9,HOP!A:U,21,0)</f>
        <v>直连</v>
      </c>
    </row>
    <row r="10" s="4" customFormat="1" hidden="1" spans="1:9">
      <c r="A10" s="5">
        <v>999222283969537</v>
      </c>
      <c r="B10" s="6">
        <v>44952</v>
      </c>
      <c r="C10" s="6">
        <v>44953</v>
      </c>
      <c r="D10" s="4">
        <v>183</v>
      </c>
      <c r="E10" s="4" t="str">
        <f>VLOOKUP(A10,HOP!A:L,12,0)</f>
        <v>183.00</v>
      </c>
      <c r="F10" s="4" t="str">
        <f>VLOOKUP(A10,HOP!A:C,3,0)</f>
        <v>2965700</v>
      </c>
      <c r="G10" s="4">
        <f t="shared" si="0"/>
        <v>0</v>
      </c>
      <c r="H10" s="4" t="str">
        <f t="shared" si="1"/>
        <v>，2965700</v>
      </c>
      <c r="I10" s="4" t="str">
        <f>VLOOKUP(A10,HOP!A:U,21,0)</f>
        <v>直连</v>
      </c>
    </row>
    <row r="11" s="4" customFormat="1" hidden="1" spans="1:9">
      <c r="A11" s="5">
        <v>999222294472920</v>
      </c>
      <c r="B11" s="6">
        <v>44952</v>
      </c>
      <c r="C11" s="6">
        <v>44953</v>
      </c>
      <c r="D11" s="4">
        <v>662</v>
      </c>
      <c r="E11" s="4" t="str">
        <f>VLOOKUP(A11,HOP!A:L,12,0)</f>
        <v>662.00</v>
      </c>
      <c r="F11" s="4" t="str">
        <f>VLOOKUP(A11,HOP!A:C,3,0)</f>
        <v>2967922</v>
      </c>
      <c r="G11" s="4">
        <f t="shared" si="0"/>
        <v>0</v>
      </c>
      <c r="H11" s="4" t="str">
        <f t="shared" si="1"/>
        <v>，2967922</v>
      </c>
      <c r="I11" s="4" t="str">
        <f>VLOOKUP(A11,HOP!A:U,21,0)</f>
        <v>直连</v>
      </c>
    </row>
    <row r="12" s="4" customFormat="1" hidden="1" spans="1:9">
      <c r="A12" s="5">
        <v>999222297505048</v>
      </c>
      <c r="B12" s="6">
        <v>44951</v>
      </c>
      <c r="C12" s="6">
        <v>44953</v>
      </c>
      <c r="D12" s="4">
        <v>518</v>
      </c>
      <c r="E12" s="4" t="str">
        <f>VLOOKUP(A12,HOP!A:L,12,0)</f>
        <v>518.00</v>
      </c>
      <c r="F12" s="4" t="str">
        <f>VLOOKUP(A12,HOP!A:C,3,0)</f>
        <v>2968705</v>
      </c>
      <c r="G12" s="4">
        <f t="shared" si="0"/>
        <v>0</v>
      </c>
      <c r="H12" s="4" t="str">
        <f t="shared" si="1"/>
        <v>，2968705</v>
      </c>
      <c r="I12" s="4" t="str">
        <f>VLOOKUP(A12,HOP!A:U,21,0)</f>
        <v>直连</v>
      </c>
    </row>
    <row r="13" s="4" customFormat="1" hidden="1" spans="1:9">
      <c r="A13" s="5">
        <v>999222297887223</v>
      </c>
      <c r="B13" s="6">
        <v>44951</v>
      </c>
      <c r="C13" s="6">
        <v>44953</v>
      </c>
      <c r="D13" s="4">
        <v>1057</v>
      </c>
      <c r="E13" s="4" t="str">
        <f>VLOOKUP(A13,HOP!A:L,12,0)</f>
        <v>1057.00</v>
      </c>
      <c r="F13" s="4" t="str">
        <f>VLOOKUP(A13,HOP!A:C,3,0)</f>
        <v>2968787</v>
      </c>
      <c r="G13" s="4">
        <f t="shared" si="0"/>
        <v>0</v>
      </c>
      <c r="H13" s="4" t="str">
        <f t="shared" si="1"/>
        <v>，2968787</v>
      </c>
      <c r="I13" s="4" t="str">
        <f>VLOOKUP(A13,HOP!A:U,21,0)</f>
        <v>直连</v>
      </c>
    </row>
    <row r="14" s="4" customFormat="1" hidden="1" spans="1:9">
      <c r="A14" s="5">
        <v>999222306703343</v>
      </c>
      <c r="B14" s="6">
        <v>44952</v>
      </c>
      <c r="C14" s="6">
        <v>44953</v>
      </c>
      <c r="D14" s="4">
        <v>1252</v>
      </c>
      <c r="E14" s="4" t="str">
        <f>VLOOKUP(A14,HOP!A:L,12,0)</f>
        <v>1252.00</v>
      </c>
      <c r="F14" s="4" t="str">
        <f>VLOOKUP(A14,HOP!A:C,3,0)</f>
        <v>2970281</v>
      </c>
      <c r="G14" s="4">
        <f t="shared" si="0"/>
        <v>0</v>
      </c>
      <c r="H14" s="4" t="str">
        <f t="shared" si="1"/>
        <v>，2970281</v>
      </c>
      <c r="I14" s="4" t="str">
        <f>VLOOKUP(A14,HOP!A:U,21,0)</f>
        <v>直连</v>
      </c>
    </row>
    <row r="15" s="4" customFormat="1" hidden="1" spans="1:9">
      <c r="A15" s="5">
        <v>999222306731097</v>
      </c>
      <c r="B15" s="6">
        <v>44952</v>
      </c>
      <c r="C15" s="6">
        <v>44953</v>
      </c>
      <c r="D15" s="4">
        <v>1252</v>
      </c>
      <c r="E15" s="4" t="str">
        <f>VLOOKUP(A15,HOP!A:L,12,0)</f>
        <v>1252.00</v>
      </c>
      <c r="F15" s="4" t="str">
        <f>VLOOKUP(A15,HOP!A:C,3,0)</f>
        <v>2970287</v>
      </c>
      <c r="G15" s="4">
        <f t="shared" si="0"/>
        <v>0</v>
      </c>
      <c r="H15" s="4" t="str">
        <f t="shared" si="1"/>
        <v>，2970287</v>
      </c>
      <c r="I15" s="4" t="str">
        <f>VLOOKUP(A15,HOP!A:U,21,0)</f>
        <v>直连</v>
      </c>
    </row>
    <row r="16" s="4" customFormat="1" hidden="1" spans="1:9">
      <c r="A16" s="5">
        <v>999222318503124</v>
      </c>
      <c r="B16" s="6">
        <v>44952</v>
      </c>
      <c r="C16" s="6">
        <v>44953</v>
      </c>
      <c r="D16" s="4">
        <v>233</v>
      </c>
      <c r="E16" s="4" t="str">
        <f>VLOOKUP(A16,HOP!A:L,12,0)</f>
        <v>233.00</v>
      </c>
      <c r="F16" s="4" t="str">
        <f>VLOOKUP(A16,HOP!A:C,3,0)</f>
        <v>2972632</v>
      </c>
      <c r="G16" s="4">
        <f t="shared" si="0"/>
        <v>0</v>
      </c>
      <c r="H16" s="4" t="str">
        <f t="shared" si="1"/>
        <v>，2972632</v>
      </c>
      <c r="I16" s="4" t="str">
        <f>VLOOKUP(A16,HOP!A:U,21,0)</f>
        <v>直连</v>
      </c>
    </row>
    <row r="17" s="4" customFormat="1" hidden="1" spans="1:9">
      <c r="A17" s="5">
        <v>999222335417113</v>
      </c>
      <c r="B17" s="6">
        <v>44951</v>
      </c>
      <c r="C17" s="6">
        <v>44953</v>
      </c>
      <c r="D17" s="4">
        <v>1581</v>
      </c>
      <c r="E17" s="4" t="str">
        <f>VLOOKUP(A17,HOP!A:L,12,0)</f>
        <v>1581.00</v>
      </c>
      <c r="F17" s="4" t="str">
        <f>VLOOKUP(A17,HOP!A:C,3,0)</f>
        <v>2975251</v>
      </c>
      <c r="G17" s="4">
        <f t="shared" si="0"/>
        <v>0</v>
      </c>
      <c r="H17" s="4" t="str">
        <f t="shared" si="1"/>
        <v>，2975251</v>
      </c>
      <c r="I17" s="4" t="str">
        <f>VLOOKUP(A17,HOP!A:U,21,0)</f>
        <v>直连</v>
      </c>
    </row>
    <row r="18" s="4" customFormat="1" hidden="1" spans="1:9">
      <c r="A18" s="5">
        <v>999222342087268</v>
      </c>
      <c r="B18" s="6">
        <v>44952</v>
      </c>
      <c r="C18" s="6">
        <v>44953</v>
      </c>
      <c r="D18" s="4">
        <v>633</v>
      </c>
      <c r="E18" s="4" t="str">
        <f>VLOOKUP(A18,HOP!A:L,12,0)</f>
        <v>633.00</v>
      </c>
      <c r="F18" s="4" t="str">
        <f>VLOOKUP(A18,HOP!A:C,3,0)</f>
        <v>2976352</v>
      </c>
      <c r="G18" s="4">
        <f t="shared" si="0"/>
        <v>0</v>
      </c>
      <c r="H18" s="4" t="str">
        <f t="shared" si="1"/>
        <v>，2976352</v>
      </c>
      <c r="I18" s="4" t="str">
        <f>VLOOKUP(A18,HOP!A:U,21,0)</f>
        <v>直连</v>
      </c>
    </row>
    <row r="19" s="4" customFormat="1" hidden="1" spans="1:9">
      <c r="A19" s="5">
        <v>999222353032406</v>
      </c>
      <c r="B19" s="6">
        <v>44952</v>
      </c>
      <c r="C19" s="6">
        <v>44953</v>
      </c>
      <c r="D19" s="4">
        <v>185</v>
      </c>
      <c r="E19" s="4" t="str">
        <f>VLOOKUP(A19,HOP!A:L,12,0)</f>
        <v>185.00</v>
      </c>
      <c r="F19" s="4" t="str">
        <f>VLOOKUP(A19,HOP!A:C,3,0)</f>
        <v>2978317</v>
      </c>
      <c r="G19" s="4">
        <f t="shared" si="0"/>
        <v>0</v>
      </c>
      <c r="H19" s="4" t="str">
        <f t="shared" si="1"/>
        <v>，2978317</v>
      </c>
      <c r="I19" s="4" t="str">
        <f>VLOOKUP(A19,HOP!A:U,21,0)</f>
        <v>直连</v>
      </c>
    </row>
    <row r="20" s="4" customFormat="1" hidden="1" spans="1:9">
      <c r="A20" s="5">
        <v>999222358565283</v>
      </c>
      <c r="B20" s="6">
        <v>44952</v>
      </c>
      <c r="C20" s="6">
        <v>44953</v>
      </c>
      <c r="D20" s="4">
        <v>151</v>
      </c>
      <c r="E20" s="4" t="str">
        <f>VLOOKUP(A20,HOP!A:L,12,0)</f>
        <v>151.00</v>
      </c>
      <c r="F20" s="4" t="str">
        <f>VLOOKUP(A20,HOP!A:C,3,0)</f>
        <v>2979018</v>
      </c>
      <c r="G20" s="4">
        <f t="shared" si="0"/>
        <v>0</v>
      </c>
      <c r="H20" s="4" t="str">
        <f t="shared" si="1"/>
        <v>，2979018</v>
      </c>
      <c r="I20" s="4" t="str">
        <f>VLOOKUP(A20,HOP!A:U,21,0)</f>
        <v>直连</v>
      </c>
    </row>
    <row r="21" s="4" customFormat="1" hidden="1" spans="1:9">
      <c r="A21" s="5">
        <v>999222360369121</v>
      </c>
      <c r="B21" s="6">
        <v>44952</v>
      </c>
      <c r="C21" s="6">
        <v>44953</v>
      </c>
      <c r="D21" s="4">
        <v>303</v>
      </c>
      <c r="E21" s="4" t="str">
        <f>VLOOKUP(A21,HOP!A:L,12,0)</f>
        <v>303.00</v>
      </c>
      <c r="F21" s="4" t="str">
        <f>VLOOKUP(A21,HOP!A:C,3,0)</f>
        <v>2979407</v>
      </c>
      <c r="G21" s="4">
        <f t="shared" si="0"/>
        <v>0</v>
      </c>
      <c r="H21" s="4" t="str">
        <f t="shared" si="1"/>
        <v>，2979407</v>
      </c>
      <c r="I21" s="4" t="str">
        <f>VLOOKUP(A21,HOP!A:U,21,0)</f>
        <v>直连</v>
      </c>
    </row>
    <row r="22" s="4" customFormat="1" hidden="1" spans="1:9">
      <c r="A22" s="5">
        <v>999222364279005</v>
      </c>
      <c r="B22" s="6">
        <v>44952</v>
      </c>
      <c r="C22" s="6">
        <v>44953</v>
      </c>
      <c r="D22" s="4">
        <v>143</v>
      </c>
      <c r="E22" s="4" t="str">
        <f>VLOOKUP(A22,HOP!A:L,12,0)</f>
        <v>143.00</v>
      </c>
      <c r="F22" s="4" t="str">
        <f>VLOOKUP(A22,HOP!A:C,3,0)</f>
        <v>2979881</v>
      </c>
      <c r="G22" s="4">
        <f t="shared" si="0"/>
        <v>0</v>
      </c>
      <c r="H22" s="4" t="str">
        <f t="shared" si="1"/>
        <v>，2979881</v>
      </c>
      <c r="I22" s="4" t="str">
        <f>VLOOKUP(A22,HOP!A:U,21,0)</f>
        <v>直连</v>
      </c>
    </row>
    <row r="23" s="4" customFormat="1" hidden="1" spans="1:9">
      <c r="A23" s="5">
        <v>999222367517282</v>
      </c>
      <c r="B23" s="6">
        <v>44952</v>
      </c>
      <c r="C23" s="6">
        <v>44953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999222368196703</v>
      </c>
      <c r="B24" s="6">
        <v>44952</v>
      </c>
      <c r="C24" s="6">
        <v>44953</v>
      </c>
      <c r="D24" s="4">
        <v>491</v>
      </c>
      <c r="E24" s="4" t="str">
        <f>VLOOKUP(A24,HOP!A:L,12,0)</f>
        <v>491.00</v>
      </c>
      <c r="F24" s="4" t="str">
        <f>VLOOKUP(A24,HOP!A:C,3,0)</f>
        <v>2980597</v>
      </c>
      <c r="G24" s="4">
        <f t="shared" si="0"/>
        <v>0</v>
      </c>
      <c r="H24" s="4" t="str">
        <f t="shared" si="1"/>
        <v>，2980597</v>
      </c>
      <c r="I24" s="4" t="str">
        <f>VLOOKUP(A24,HOP!A:U,21,0)</f>
        <v>直连</v>
      </c>
    </row>
    <row r="25" s="4" customFormat="1" hidden="1" spans="1:9">
      <c r="A25" s="5">
        <v>999222368221696</v>
      </c>
      <c r="B25" s="6">
        <v>44952</v>
      </c>
      <c r="C25" s="6">
        <v>44953</v>
      </c>
      <c r="D25" s="4">
        <v>389</v>
      </c>
      <c r="E25" s="4" t="str">
        <f>VLOOKUP(A25,HOP!A:L,12,0)</f>
        <v>389.00</v>
      </c>
      <c r="F25" s="4" t="str">
        <f>VLOOKUP(A25,HOP!A:C,3,0)</f>
        <v>2980603</v>
      </c>
      <c r="G25" s="4">
        <f t="shared" si="0"/>
        <v>0</v>
      </c>
      <c r="H25" s="4" t="str">
        <f t="shared" si="1"/>
        <v>，2980603</v>
      </c>
      <c r="I25" s="4" t="str">
        <f>VLOOKUP(A25,HOP!A:U,21,0)</f>
        <v>直连</v>
      </c>
    </row>
    <row r="26" s="4" customFormat="1" hidden="1" spans="1:9">
      <c r="A26" s="5">
        <v>999222368322460</v>
      </c>
      <c r="B26" s="6">
        <v>44952</v>
      </c>
      <c r="C26" s="6">
        <v>44953</v>
      </c>
      <c r="D26" s="4">
        <v>656</v>
      </c>
      <c r="E26" s="4" t="str">
        <f>VLOOKUP(A26,HOP!A:L,12,0)</f>
        <v>656.00</v>
      </c>
      <c r="F26" s="4" t="str">
        <f>VLOOKUP(A26,HOP!A:C,3,0)</f>
        <v>2980621</v>
      </c>
      <c r="G26" s="4">
        <f t="shared" si="0"/>
        <v>0</v>
      </c>
      <c r="H26" s="4" t="str">
        <f t="shared" si="1"/>
        <v>，2980621</v>
      </c>
      <c r="I26" s="4" t="str">
        <f>VLOOKUP(A26,HOP!A:U,21,0)</f>
        <v>直连</v>
      </c>
    </row>
    <row r="27" s="4" customFormat="1" spans="1:11">
      <c r="A27" s="8" t="s">
        <v>346</v>
      </c>
      <c r="B27" s="6">
        <v>44886</v>
      </c>
      <c r="C27" s="6">
        <v>44887</v>
      </c>
      <c r="D27" s="4">
        <v>-671</v>
      </c>
      <c r="E27" s="4" t="e">
        <f>VLOOKUP(A27,HOP!A:L,12,0)</f>
        <v>#N/A</v>
      </c>
      <c r="F27" s="4">
        <v>2814417</v>
      </c>
      <c r="G27" s="4" t="e">
        <f t="shared" si="0"/>
        <v>#N/A</v>
      </c>
      <c r="H27" s="4" t="str">
        <f t="shared" si="1"/>
        <v>，2814417</v>
      </c>
      <c r="I27" s="4" t="e">
        <f>VLOOKUP(A27,HOP!A:U,21,0)</f>
        <v>#N/A</v>
      </c>
      <c r="J27" s="4" t="s">
        <v>347</v>
      </c>
      <c r="K27" s="4" t="s">
        <v>348</v>
      </c>
    </row>
    <row r="28" s="4" customFormat="1" spans="1:10">
      <c r="A28" s="8" t="s">
        <v>349</v>
      </c>
      <c r="B28" s="6">
        <v>44862</v>
      </c>
      <c r="C28" s="6">
        <v>44864</v>
      </c>
      <c r="D28" s="4">
        <v>-498</v>
      </c>
      <c r="E28" s="4" t="e">
        <f>VLOOKUP(A28,HOP!A:L,12,0)</f>
        <v>#N/A</v>
      </c>
      <c r="F28" s="4">
        <v>2762086</v>
      </c>
      <c r="G28" s="4" t="e">
        <f t="shared" si="0"/>
        <v>#N/A</v>
      </c>
      <c r="H28" s="4" t="str">
        <f t="shared" si="1"/>
        <v>，2762086</v>
      </c>
      <c r="I28" s="4" t="e">
        <f>VLOOKUP(A28,HOP!A:U,21,0)</f>
        <v>#N/A</v>
      </c>
      <c r="J28" s="4" t="s">
        <v>350</v>
      </c>
    </row>
    <row r="29" s="4" customFormat="1" hidden="1" spans="1:9">
      <c r="A29" s="5">
        <v>999222138740050</v>
      </c>
      <c r="B29" s="6">
        <v>44953</v>
      </c>
      <c r="C29" s="6">
        <v>44954</v>
      </c>
      <c r="D29" s="4">
        <v>794</v>
      </c>
      <c r="E29" s="4" t="str">
        <f>VLOOKUP(A29,HOP!A:L,12,0)</f>
        <v>794.00</v>
      </c>
      <c r="F29" s="4" t="str">
        <f>VLOOKUP(A29,HOP!A:C,3,0)</f>
        <v>2935779</v>
      </c>
      <c r="G29" s="4">
        <f t="shared" si="0"/>
        <v>0</v>
      </c>
      <c r="H29" s="4" t="str">
        <f t="shared" si="1"/>
        <v>，2935779</v>
      </c>
      <c r="I29" s="4" t="str">
        <f>VLOOKUP(A29,HOP!A:U,21,0)</f>
        <v>直连</v>
      </c>
    </row>
    <row r="30" s="4" customFormat="1" hidden="1" spans="1:9">
      <c r="A30" s="5">
        <v>999222147433492</v>
      </c>
      <c r="B30" s="6">
        <v>44952</v>
      </c>
      <c r="C30" s="6">
        <v>44954</v>
      </c>
      <c r="D30" s="4">
        <v>604</v>
      </c>
      <c r="E30" s="4" t="str">
        <f>VLOOKUP(A30,HOP!A:L,12,0)</f>
        <v>604.00</v>
      </c>
      <c r="F30" s="4" t="str">
        <f>VLOOKUP(A30,HOP!A:C,3,0)</f>
        <v>2937875</v>
      </c>
      <c r="G30" s="4">
        <f t="shared" si="0"/>
        <v>0</v>
      </c>
      <c r="H30" s="4" t="str">
        <f t="shared" si="1"/>
        <v>，2937875</v>
      </c>
      <c r="I30" s="4" t="str">
        <f>VLOOKUP(A30,HOP!A:U,21,0)</f>
        <v>直连</v>
      </c>
    </row>
    <row r="31" s="4" customFormat="1" hidden="1" spans="1:9">
      <c r="A31" s="5">
        <v>999222264440830</v>
      </c>
      <c r="B31" s="6">
        <v>44953</v>
      </c>
      <c r="C31" s="6">
        <v>44954</v>
      </c>
      <c r="D31" s="4">
        <v>699</v>
      </c>
      <c r="E31" s="4" t="str">
        <f>VLOOKUP(A31,HOP!A:L,12,0)</f>
        <v>699.00</v>
      </c>
      <c r="F31" s="4" t="str">
        <f>VLOOKUP(A31,HOP!A:C,3,0)</f>
        <v>2961041</v>
      </c>
      <c r="G31" s="4">
        <f t="shared" si="0"/>
        <v>0</v>
      </c>
      <c r="H31" s="4" t="str">
        <f t="shared" si="1"/>
        <v>，2961041</v>
      </c>
      <c r="I31" s="4" t="str">
        <f>VLOOKUP(A31,HOP!A:U,21,0)</f>
        <v>直连</v>
      </c>
    </row>
    <row r="32" s="4" customFormat="1" hidden="1" spans="1:9">
      <c r="A32" s="5">
        <v>999222270065725</v>
      </c>
      <c r="B32" s="6">
        <v>44953</v>
      </c>
      <c r="C32" s="6">
        <v>44954</v>
      </c>
      <c r="D32" s="4">
        <v>1357</v>
      </c>
      <c r="E32" s="4" t="str">
        <f>VLOOKUP(A32,HOP!A:L,12,0)</f>
        <v>1357.00</v>
      </c>
      <c r="F32" s="4" t="str">
        <f>VLOOKUP(A32,HOP!A:C,3,0)</f>
        <v>2962240</v>
      </c>
      <c r="G32" s="4">
        <f t="shared" si="0"/>
        <v>0</v>
      </c>
      <c r="H32" s="4" t="str">
        <f t="shared" si="1"/>
        <v>，2962240</v>
      </c>
      <c r="I32" s="4" t="str">
        <f>VLOOKUP(A32,HOP!A:U,21,0)</f>
        <v>直连</v>
      </c>
    </row>
    <row r="33" s="4" customFormat="1" hidden="1" spans="1:9">
      <c r="A33" s="5">
        <v>999222279089902</v>
      </c>
      <c r="B33" s="6">
        <v>44953</v>
      </c>
      <c r="C33" s="6">
        <v>44954</v>
      </c>
      <c r="D33" s="4">
        <v>470</v>
      </c>
      <c r="E33" s="4" t="str">
        <f>VLOOKUP(A33,HOP!A:L,12,0)</f>
        <v>470.00</v>
      </c>
      <c r="F33" s="4" t="str">
        <f>VLOOKUP(A33,HOP!A:C,3,0)</f>
        <v>2964483</v>
      </c>
      <c r="G33" s="4">
        <f t="shared" si="0"/>
        <v>0</v>
      </c>
      <c r="H33" s="4" t="str">
        <f t="shared" si="1"/>
        <v>，2964483</v>
      </c>
      <c r="I33" s="4" t="str">
        <f>VLOOKUP(A33,HOP!A:U,21,0)</f>
        <v>直连</v>
      </c>
    </row>
    <row r="34" s="4" customFormat="1" hidden="1" spans="1:9">
      <c r="A34" s="5">
        <v>999222286667162</v>
      </c>
      <c r="B34" s="6">
        <v>44952</v>
      </c>
      <c r="C34" s="6">
        <v>44954</v>
      </c>
      <c r="D34" s="4">
        <v>288</v>
      </c>
      <c r="E34" s="4" t="str">
        <f>VLOOKUP(A34,HOP!A:L,12,0)</f>
        <v>288.00</v>
      </c>
      <c r="F34" s="4" t="str">
        <f>VLOOKUP(A34,HOP!A:C,3,0)</f>
        <v>2966337</v>
      </c>
      <c r="G34" s="4">
        <f t="shared" si="0"/>
        <v>0</v>
      </c>
      <c r="H34" s="4" t="str">
        <f t="shared" si="1"/>
        <v>，2966337</v>
      </c>
      <c r="I34" s="4" t="str">
        <f>VLOOKUP(A34,HOP!A:U,21,0)</f>
        <v>直连</v>
      </c>
    </row>
    <row r="35" s="4" customFormat="1" hidden="1" spans="1:9">
      <c r="A35" s="5">
        <v>999222343017468</v>
      </c>
      <c r="B35" s="6">
        <v>44953</v>
      </c>
      <c r="C35" s="6">
        <v>44954</v>
      </c>
      <c r="D35" s="4">
        <v>584</v>
      </c>
      <c r="E35" s="4" t="str">
        <f>VLOOKUP(A35,HOP!A:L,12,0)</f>
        <v>584.00</v>
      </c>
      <c r="F35" s="4" t="str">
        <f>VLOOKUP(A35,HOP!A:C,3,0)</f>
        <v>2976497</v>
      </c>
      <c r="G35" s="4">
        <f t="shared" ref="G35:G63" si="2">D35-E35</f>
        <v>0</v>
      </c>
      <c r="H35" s="4" t="str">
        <f t="shared" ref="H35:H63" si="3">$H$1&amp;F35</f>
        <v>，2976497</v>
      </c>
      <c r="I35" s="4" t="str">
        <f>VLOOKUP(A35,HOP!A:U,21,0)</f>
        <v>直连</v>
      </c>
    </row>
    <row r="36" s="4" customFormat="1" hidden="1" spans="1:9">
      <c r="A36" s="5">
        <v>999222358941459</v>
      </c>
      <c r="B36" s="6">
        <v>44953</v>
      </c>
      <c r="C36" s="6">
        <v>44954</v>
      </c>
      <c r="D36" s="4">
        <v>1141</v>
      </c>
      <c r="E36" s="4" t="str">
        <f>VLOOKUP(A36,HOP!A:L,12,0)</f>
        <v>1141.00</v>
      </c>
      <c r="F36" s="4" t="str">
        <f>VLOOKUP(A36,HOP!A:C,3,0)</f>
        <v>2979076</v>
      </c>
      <c r="G36" s="4">
        <f t="shared" si="2"/>
        <v>0</v>
      </c>
      <c r="H36" s="4" t="str">
        <f t="shared" si="3"/>
        <v>，2979076</v>
      </c>
      <c r="I36" s="4" t="str">
        <f>VLOOKUP(A36,HOP!A:U,21,0)</f>
        <v>直连</v>
      </c>
    </row>
    <row r="37" s="4" customFormat="1" hidden="1" spans="1:9">
      <c r="A37" s="5">
        <v>999222359498441</v>
      </c>
      <c r="B37" s="6">
        <v>44953</v>
      </c>
      <c r="C37" s="6">
        <v>44954</v>
      </c>
      <c r="D37" s="4">
        <v>1053</v>
      </c>
      <c r="E37" s="4" t="str">
        <f>VLOOKUP(A37,HOP!A:L,12,0)</f>
        <v>1053.00</v>
      </c>
      <c r="F37" s="4" t="str">
        <f>VLOOKUP(A37,HOP!A:C,3,0)</f>
        <v>2979167</v>
      </c>
      <c r="G37" s="4">
        <f t="shared" si="2"/>
        <v>0</v>
      </c>
      <c r="H37" s="4" t="str">
        <f t="shared" si="3"/>
        <v>，2979167</v>
      </c>
      <c r="I37" s="4" t="str">
        <f>VLOOKUP(A37,HOP!A:U,21,0)</f>
        <v>直连</v>
      </c>
    </row>
    <row r="38" s="4" customFormat="1" hidden="1" spans="1:9">
      <c r="A38" s="5">
        <v>999222363191345</v>
      </c>
      <c r="B38" s="6">
        <v>44953</v>
      </c>
      <c r="C38" s="6">
        <v>44954</v>
      </c>
      <c r="D38" s="4">
        <v>644</v>
      </c>
      <c r="E38" s="4" t="str">
        <f>VLOOKUP(A38,HOP!A:L,12,0)</f>
        <v>644.00</v>
      </c>
      <c r="F38" s="4" t="str">
        <f>VLOOKUP(A38,HOP!A:C,3,0)</f>
        <v>2979761</v>
      </c>
      <c r="G38" s="4">
        <f t="shared" si="2"/>
        <v>0</v>
      </c>
      <c r="H38" s="4" t="str">
        <f t="shared" si="3"/>
        <v>，2979761</v>
      </c>
      <c r="I38" s="4" t="str">
        <f>VLOOKUP(A38,HOP!A:U,21,0)</f>
        <v>直连</v>
      </c>
    </row>
    <row r="39" s="4" customFormat="1" hidden="1" spans="1:9">
      <c r="A39" s="5">
        <v>999222368889454</v>
      </c>
      <c r="B39" s="6">
        <v>44953</v>
      </c>
      <c r="C39" s="6">
        <v>44954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999222372557492</v>
      </c>
      <c r="B40" s="6">
        <v>44953</v>
      </c>
      <c r="C40" s="6">
        <v>44954</v>
      </c>
      <c r="D40" s="4">
        <v>1575</v>
      </c>
      <c r="E40" s="4" t="str">
        <f>VLOOKUP(A40,HOP!A:L,12,0)</f>
        <v>1575.00</v>
      </c>
      <c r="F40" s="4" t="str">
        <f>VLOOKUP(A40,HOP!A:C,3,0)</f>
        <v>2981189</v>
      </c>
      <c r="G40" s="4">
        <f t="shared" si="2"/>
        <v>0</v>
      </c>
      <c r="H40" s="4" t="str">
        <f t="shared" si="3"/>
        <v>，2981189</v>
      </c>
      <c r="I40" s="4" t="str">
        <f>VLOOKUP(A40,HOP!A:U,21,0)</f>
        <v>直连</v>
      </c>
    </row>
    <row r="41" s="4" customFormat="1" hidden="1" spans="1:9">
      <c r="A41" s="5">
        <v>999222373335630</v>
      </c>
      <c r="B41" s="6">
        <v>44953</v>
      </c>
      <c r="C41" s="6">
        <v>44954</v>
      </c>
      <c r="D41" s="4">
        <v>132</v>
      </c>
      <c r="E41" s="4" t="str">
        <f>VLOOKUP(A41,HOP!A:L,12,0)</f>
        <v>132.00</v>
      </c>
      <c r="F41" s="4" t="str">
        <f>VLOOKUP(A41,HOP!A:C,3,0)</f>
        <v>2981332</v>
      </c>
      <c r="G41" s="4">
        <f t="shared" si="2"/>
        <v>0</v>
      </c>
      <c r="H41" s="4" t="str">
        <f t="shared" si="3"/>
        <v>，2981332</v>
      </c>
      <c r="I41" s="4" t="str">
        <f>VLOOKUP(A41,HOP!A:U,21,0)</f>
        <v>直连</v>
      </c>
    </row>
    <row r="42" s="4" customFormat="1" hidden="1" spans="1:9">
      <c r="A42" s="5">
        <v>999222374056032</v>
      </c>
      <c r="B42" s="6">
        <v>44953</v>
      </c>
      <c r="C42" s="6">
        <v>44954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999222375285573</v>
      </c>
      <c r="B43" s="6">
        <v>44953</v>
      </c>
      <c r="C43" s="6">
        <v>44954</v>
      </c>
      <c r="D43" s="4">
        <v>1360</v>
      </c>
      <c r="E43" s="4" t="str">
        <f>VLOOKUP(A43,HOP!A:L,12,0)</f>
        <v>1360.00</v>
      </c>
      <c r="F43" s="4" t="str">
        <f>VLOOKUP(A43,HOP!A:C,3,0)</f>
        <v>2981844</v>
      </c>
      <c r="G43" s="4">
        <f t="shared" si="2"/>
        <v>0</v>
      </c>
      <c r="H43" s="4" t="str">
        <f t="shared" si="3"/>
        <v>，2981844</v>
      </c>
      <c r="I43" s="4" t="str">
        <f>VLOOKUP(A43,HOP!A:U,21,0)</f>
        <v>直连</v>
      </c>
    </row>
    <row r="44" s="4" customFormat="1" hidden="1" spans="1:9">
      <c r="A44" s="5">
        <v>999222375665123</v>
      </c>
      <c r="B44" s="6">
        <v>44953</v>
      </c>
      <c r="C44" s="6">
        <v>44954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999222383337828</v>
      </c>
      <c r="B45" s="6">
        <v>44953</v>
      </c>
      <c r="C45" s="6">
        <v>44954</v>
      </c>
      <c r="D45" s="4">
        <v>272</v>
      </c>
      <c r="E45" s="4" t="str">
        <f>VLOOKUP(A45,HOP!A:L,12,0)</f>
        <v>272.00</v>
      </c>
      <c r="F45" s="4" t="str">
        <f>VLOOKUP(A45,HOP!A:C,3,0)</f>
        <v>2983136</v>
      </c>
      <c r="G45" s="4">
        <f t="shared" si="2"/>
        <v>0</v>
      </c>
      <c r="H45" s="4" t="str">
        <f t="shared" si="3"/>
        <v>，2983136</v>
      </c>
      <c r="I45" s="4" t="str">
        <f>VLOOKUP(A45,HOP!A:U,21,0)</f>
        <v>直连</v>
      </c>
    </row>
    <row r="46" s="4" customFormat="1" hidden="1" spans="1:9">
      <c r="A46" s="5">
        <v>999222195466715</v>
      </c>
      <c r="B46" s="6">
        <v>44953</v>
      </c>
      <c r="C46" s="6">
        <v>44955</v>
      </c>
      <c r="D46" s="4">
        <v>1532</v>
      </c>
      <c r="E46" s="4" t="str">
        <f>VLOOKUP(A46,HOP!A:L,12,0)</f>
        <v>1532.00</v>
      </c>
      <c r="F46" s="4" t="str">
        <f>VLOOKUP(A46,HOP!A:C,3,0)</f>
        <v>2948422</v>
      </c>
      <c r="G46" s="4">
        <f t="shared" si="2"/>
        <v>0</v>
      </c>
      <c r="H46" s="4" t="str">
        <f t="shared" si="3"/>
        <v>，2948422</v>
      </c>
      <c r="I46" s="4" t="str">
        <f>VLOOKUP(A46,HOP!A:U,21,0)</f>
        <v>直连</v>
      </c>
    </row>
    <row r="47" s="4" customFormat="1" hidden="1" spans="1:9">
      <c r="A47" s="5">
        <v>999222208418519</v>
      </c>
      <c r="B47" s="6">
        <v>44954</v>
      </c>
      <c r="C47" s="6">
        <v>44955</v>
      </c>
      <c r="D47" s="4">
        <v>806</v>
      </c>
      <c r="E47" s="4" t="str">
        <f>VLOOKUP(A47,HOP!A:L,12,0)</f>
        <v>806.00</v>
      </c>
      <c r="F47" s="4" t="str">
        <f>VLOOKUP(A47,HOP!A:C,3,0)</f>
        <v>2950465</v>
      </c>
      <c r="G47" s="4">
        <f t="shared" si="2"/>
        <v>0</v>
      </c>
      <c r="H47" s="4" t="str">
        <f t="shared" si="3"/>
        <v>，2950465</v>
      </c>
      <c r="I47" s="4" t="str">
        <f>VLOOKUP(A47,HOP!A:U,21,0)</f>
        <v>直连</v>
      </c>
    </row>
    <row r="48" s="4" customFormat="1" hidden="1" spans="1:9">
      <c r="A48" s="5">
        <v>999222249756675</v>
      </c>
      <c r="B48" s="6">
        <v>44954</v>
      </c>
      <c r="C48" s="6">
        <v>44955</v>
      </c>
      <c r="D48" s="4">
        <v>811</v>
      </c>
      <c r="E48" s="4" t="str">
        <f>VLOOKUP(A48,HOP!A:L,12,0)</f>
        <v>811.00</v>
      </c>
      <c r="F48" s="4" t="str">
        <f>VLOOKUP(A48,HOP!A:C,3,0)</f>
        <v>2957986</v>
      </c>
      <c r="G48" s="4">
        <f t="shared" si="2"/>
        <v>0</v>
      </c>
      <c r="H48" s="4" t="str">
        <f t="shared" si="3"/>
        <v>，2957986</v>
      </c>
      <c r="I48" s="4" t="str">
        <f>VLOOKUP(A48,HOP!A:U,21,0)</f>
        <v>直连</v>
      </c>
    </row>
    <row r="49" s="4" customFormat="1" hidden="1" spans="1:9">
      <c r="A49" s="5">
        <v>999222287111879</v>
      </c>
      <c r="B49" s="6">
        <v>44954</v>
      </c>
      <c r="C49" s="6">
        <v>44955</v>
      </c>
      <c r="D49" s="4">
        <v>478</v>
      </c>
      <c r="E49" s="4" t="str">
        <f>VLOOKUP(A49,HOP!A:L,12,0)</f>
        <v>478.00</v>
      </c>
      <c r="F49" s="4" t="str">
        <f>VLOOKUP(A49,HOP!A:C,3,0)</f>
        <v>2966436</v>
      </c>
      <c r="G49" s="4">
        <f t="shared" si="2"/>
        <v>0</v>
      </c>
      <c r="H49" s="4" t="str">
        <f t="shared" si="3"/>
        <v>，2966436</v>
      </c>
      <c r="I49" s="4" t="str">
        <f>VLOOKUP(A49,HOP!A:U,21,0)</f>
        <v>直连</v>
      </c>
    </row>
    <row r="50" s="4" customFormat="1" hidden="1" spans="1:9">
      <c r="A50" s="5">
        <v>999222288537803</v>
      </c>
      <c r="B50" s="6">
        <v>44953</v>
      </c>
      <c r="C50" s="6">
        <v>44955</v>
      </c>
      <c r="D50" s="4">
        <v>2671</v>
      </c>
      <c r="E50" s="4" t="str">
        <f>VLOOKUP(A50,HOP!A:L,12,0)</f>
        <v>2671.00</v>
      </c>
      <c r="F50" s="4" t="str">
        <f>VLOOKUP(A50,HOP!A:C,3,0)</f>
        <v>2966680</v>
      </c>
      <c r="G50" s="4">
        <f t="shared" si="2"/>
        <v>0</v>
      </c>
      <c r="H50" s="4" t="str">
        <f t="shared" si="3"/>
        <v>，2966680</v>
      </c>
      <c r="I50" s="4" t="str">
        <f>VLOOKUP(A50,HOP!A:U,21,0)</f>
        <v>直连</v>
      </c>
    </row>
    <row r="51" s="4" customFormat="1" hidden="1" spans="1:9">
      <c r="A51" s="5">
        <v>999222313841927</v>
      </c>
      <c r="B51" s="6">
        <v>44954</v>
      </c>
      <c r="C51" s="6">
        <v>44955</v>
      </c>
      <c r="D51" s="4">
        <v>149</v>
      </c>
      <c r="E51" s="4" t="str">
        <f>VLOOKUP(A51,HOP!A:L,12,0)</f>
        <v>149.00</v>
      </c>
      <c r="F51" s="4" t="str">
        <f>VLOOKUP(A51,HOP!A:C,3,0)</f>
        <v>2971841</v>
      </c>
      <c r="G51" s="4">
        <f t="shared" si="2"/>
        <v>0</v>
      </c>
      <c r="H51" s="4" t="str">
        <f t="shared" si="3"/>
        <v>，2971841</v>
      </c>
      <c r="I51" s="4" t="str">
        <f>VLOOKUP(A51,HOP!A:U,21,0)</f>
        <v>直连</v>
      </c>
    </row>
    <row r="52" s="4" customFormat="1" hidden="1" spans="1:9">
      <c r="A52" s="5">
        <v>999222331276895</v>
      </c>
      <c r="B52" s="6">
        <v>44954</v>
      </c>
      <c r="C52" s="6">
        <v>44955</v>
      </c>
      <c r="D52" s="4">
        <v>534</v>
      </c>
      <c r="E52" s="4" t="str">
        <f>VLOOKUP(A52,HOP!A:L,12,0)</f>
        <v>534.00</v>
      </c>
      <c r="F52" s="4" t="str">
        <f>VLOOKUP(A52,HOP!A:C,3,0)</f>
        <v>2974797</v>
      </c>
      <c r="G52" s="4">
        <f t="shared" si="2"/>
        <v>0</v>
      </c>
      <c r="H52" s="4" t="str">
        <f t="shared" si="3"/>
        <v>，2974797</v>
      </c>
      <c r="I52" s="4" t="str">
        <f>VLOOKUP(A52,HOP!A:U,21,0)</f>
        <v>直连</v>
      </c>
    </row>
    <row r="53" s="4" customFormat="1" hidden="1" spans="1:9">
      <c r="A53" s="5">
        <v>999222336915246</v>
      </c>
      <c r="B53" s="6">
        <v>44954</v>
      </c>
      <c r="C53" s="6">
        <v>44955</v>
      </c>
      <c r="D53" s="4">
        <v>923</v>
      </c>
      <c r="E53" s="4" t="str">
        <f>VLOOKUP(A53,HOP!A:L,12,0)</f>
        <v>923.00</v>
      </c>
      <c r="F53" s="4" t="str">
        <f>VLOOKUP(A53,HOP!A:C,3,0)</f>
        <v>2975431</v>
      </c>
      <c r="G53" s="4">
        <f t="shared" si="2"/>
        <v>0</v>
      </c>
      <c r="H53" s="4" t="str">
        <f t="shared" si="3"/>
        <v>，2975431</v>
      </c>
      <c r="I53" s="4" t="str">
        <f>VLOOKUP(A53,HOP!A:U,21,0)</f>
        <v>直连</v>
      </c>
    </row>
    <row r="54" s="4" customFormat="1" spans="1:9">
      <c r="A54" s="5">
        <v>999222345631480</v>
      </c>
      <c r="B54" s="6">
        <v>44952</v>
      </c>
      <c r="C54" s="6">
        <v>44955</v>
      </c>
      <c r="D54" s="4">
        <v>968</v>
      </c>
      <c r="E54" s="4" t="str">
        <f>VLOOKUP(A54,HOP!A:L,12,0)</f>
        <v>968.01</v>
      </c>
      <c r="F54" s="4" t="str">
        <f>VLOOKUP(A54,HOP!A:C,3,0)</f>
        <v>2977075</v>
      </c>
      <c r="G54" s="4">
        <f t="shared" si="2"/>
        <v>-0.00999999999999091</v>
      </c>
      <c r="H54" s="4" t="str">
        <f t="shared" si="3"/>
        <v>，2977075</v>
      </c>
      <c r="I54" s="4" t="str">
        <f>VLOOKUP(A54,HOP!A:U,21,0)</f>
        <v>直连</v>
      </c>
    </row>
    <row r="55" s="4" customFormat="1" hidden="1" spans="1:9">
      <c r="A55" s="5">
        <v>999222361006449</v>
      </c>
      <c r="B55" s="6">
        <v>44954</v>
      </c>
      <c r="C55" s="6">
        <v>44955</v>
      </c>
      <c r="D55" s="4">
        <v>485</v>
      </c>
      <c r="E55" s="4" t="str">
        <f>VLOOKUP(A55,HOP!A:L,12,0)</f>
        <v>485.00</v>
      </c>
      <c r="F55" s="4" t="str">
        <f>VLOOKUP(A55,HOP!A:C,3,0)</f>
        <v>2979618</v>
      </c>
      <c r="G55" s="4">
        <f t="shared" si="2"/>
        <v>0</v>
      </c>
      <c r="H55" s="4" t="str">
        <f t="shared" si="3"/>
        <v>，2979618</v>
      </c>
      <c r="I55" s="4" t="str">
        <f>VLOOKUP(A55,HOP!A:U,21,0)</f>
        <v>直连</v>
      </c>
    </row>
    <row r="56" s="4" customFormat="1" hidden="1" spans="1:9">
      <c r="A56" s="5">
        <v>999222372661875</v>
      </c>
      <c r="B56" s="6">
        <v>44954</v>
      </c>
      <c r="C56" s="6">
        <v>44955</v>
      </c>
      <c r="D56" s="4">
        <v>225</v>
      </c>
      <c r="E56" s="4" t="str">
        <f>VLOOKUP(A56,HOP!A:L,12,0)</f>
        <v>225.00</v>
      </c>
      <c r="F56" s="4" t="str">
        <f>VLOOKUP(A56,HOP!A:C,3,0)</f>
        <v>2981211</v>
      </c>
      <c r="G56" s="4">
        <f t="shared" si="2"/>
        <v>0</v>
      </c>
      <c r="H56" s="4" t="str">
        <f t="shared" si="3"/>
        <v>，2981211</v>
      </c>
      <c r="I56" s="4" t="str">
        <f>VLOOKUP(A56,HOP!A:U,21,0)</f>
        <v>直连</v>
      </c>
    </row>
    <row r="57" s="4" customFormat="1" hidden="1" spans="1:9">
      <c r="A57" s="5">
        <v>999222382128638</v>
      </c>
      <c r="B57" s="6">
        <v>44954</v>
      </c>
      <c r="C57" s="6">
        <v>44955</v>
      </c>
      <c r="D57" s="4">
        <v>1160</v>
      </c>
      <c r="E57" s="4" t="str">
        <f>VLOOKUP(A57,HOP!A:L,12,0)</f>
        <v>1160.00</v>
      </c>
      <c r="F57" s="4" t="str">
        <f>VLOOKUP(A57,HOP!A:C,3,0)</f>
        <v>2982839</v>
      </c>
      <c r="G57" s="4">
        <f t="shared" si="2"/>
        <v>0</v>
      </c>
      <c r="H57" s="4" t="str">
        <f t="shared" si="3"/>
        <v>，2982839</v>
      </c>
      <c r="I57" s="4" t="str">
        <f>VLOOKUP(A57,HOP!A:U,21,0)</f>
        <v>直连</v>
      </c>
    </row>
    <row r="58" s="4" customFormat="1" hidden="1" spans="1:9">
      <c r="A58" s="5">
        <v>999222383264558</v>
      </c>
      <c r="B58" s="6">
        <v>44954</v>
      </c>
      <c r="C58" s="6">
        <v>44955</v>
      </c>
      <c r="D58" s="4">
        <v>550</v>
      </c>
      <c r="E58" s="4" t="str">
        <f>VLOOKUP(A58,HOP!A:L,12,0)</f>
        <v>550.00</v>
      </c>
      <c r="F58" s="4" t="str">
        <f>VLOOKUP(A58,HOP!A:C,3,0)</f>
        <v>2983118</v>
      </c>
      <c r="G58" s="4">
        <f t="shared" si="2"/>
        <v>0</v>
      </c>
      <c r="H58" s="4" t="str">
        <f t="shared" si="3"/>
        <v>，2983118</v>
      </c>
      <c r="I58" s="4" t="str">
        <f>VLOOKUP(A58,HOP!A:U,21,0)</f>
        <v>直连</v>
      </c>
    </row>
    <row r="59" s="4" customFormat="1" hidden="1" spans="1:9">
      <c r="A59" s="5">
        <v>999222383677439</v>
      </c>
      <c r="B59" s="6">
        <v>44954</v>
      </c>
      <c r="C59" s="6">
        <v>44955</v>
      </c>
      <c r="D59" s="4">
        <v>228</v>
      </c>
      <c r="E59" s="4" t="str">
        <f>VLOOKUP(A59,HOP!A:L,12,0)</f>
        <v>228.00</v>
      </c>
      <c r="F59" s="4" t="str">
        <f>VLOOKUP(A59,HOP!A:C,3,0)</f>
        <v>2983229</v>
      </c>
      <c r="G59" s="4">
        <f t="shared" si="2"/>
        <v>0</v>
      </c>
      <c r="H59" s="4" t="str">
        <f t="shared" si="3"/>
        <v>，2983229</v>
      </c>
      <c r="I59" s="4" t="str">
        <f>VLOOKUP(A59,HOP!A:U,21,0)</f>
        <v>直连</v>
      </c>
    </row>
    <row r="60" s="4" customFormat="1" hidden="1" spans="1:9">
      <c r="A60" s="5">
        <v>999222386711587</v>
      </c>
      <c r="B60" s="6">
        <v>44954</v>
      </c>
      <c r="C60" s="6">
        <v>44955</v>
      </c>
      <c r="D60" s="4">
        <v>1204</v>
      </c>
      <c r="E60" s="4" t="str">
        <f>VLOOKUP(A60,HOP!A:L,12,0)</f>
        <v>1204.00</v>
      </c>
      <c r="F60" s="4" t="str">
        <f>VLOOKUP(A60,HOP!A:C,3,0)</f>
        <v>2983452</v>
      </c>
      <c r="G60" s="4">
        <f t="shared" si="2"/>
        <v>0</v>
      </c>
      <c r="H60" s="4" t="str">
        <f t="shared" si="3"/>
        <v>，2983452</v>
      </c>
      <c r="I60" s="4" t="str">
        <f>VLOOKUP(A60,HOP!A:U,21,0)</f>
        <v>直连</v>
      </c>
    </row>
    <row r="61" s="4" customFormat="1" hidden="1" spans="1:9">
      <c r="A61" s="5">
        <v>999222387814425</v>
      </c>
      <c r="B61" s="6">
        <v>44954</v>
      </c>
      <c r="C61" s="6">
        <v>44955</v>
      </c>
      <c r="D61" s="4">
        <v>470</v>
      </c>
      <c r="E61" s="4" t="str">
        <f>VLOOKUP(A61,HOP!A:L,12,0)</f>
        <v>470.00</v>
      </c>
      <c r="F61" s="4" t="str">
        <f>VLOOKUP(A61,HOP!A:C,3,0)</f>
        <v>2983735</v>
      </c>
      <c r="G61" s="4">
        <f t="shared" si="2"/>
        <v>0</v>
      </c>
      <c r="H61" s="4" t="str">
        <f t="shared" si="3"/>
        <v>，2983735</v>
      </c>
      <c r="I61" s="4" t="str">
        <f>VLOOKUP(A61,HOP!A:U,21,0)</f>
        <v>直连</v>
      </c>
    </row>
    <row r="62" s="4" customFormat="1" hidden="1" spans="1:9">
      <c r="A62" s="5">
        <v>999222390268846</v>
      </c>
      <c r="B62" s="6">
        <v>44954</v>
      </c>
      <c r="C62" s="6">
        <v>44955</v>
      </c>
      <c r="D62" s="4">
        <v>588</v>
      </c>
      <c r="E62" s="4" t="str">
        <f>VLOOKUP(A62,HOP!A:L,12,0)</f>
        <v>588.00</v>
      </c>
      <c r="F62" s="4" t="str">
        <f>VLOOKUP(A62,HOP!A:C,3,0)</f>
        <v>2984141</v>
      </c>
      <c r="G62" s="4">
        <f t="shared" si="2"/>
        <v>0</v>
      </c>
      <c r="H62" s="4" t="str">
        <f t="shared" si="3"/>
        <v>，2984141</v>
      </c>
      <c r="I62" s="4" t="str">
        <f>VLOOKUP(A62,HOP!A:U,21,0)</f>
        <v>直连</v>
      </c>
    </row>
    <row r="63" s="4" customFormat="1" hidden="1" spans="1:9">
      <c r="A63" s="5">
        <v>999222391884077</v>
      </c>
      <c r="B63" s="6">
        <v>44954</v>
      </c>
      <c r="C63" s="6">
        <v>44955</v>
      </c>
      <c r="D63" s="4">
        <v>237</v>
      </c>
      <c r="E63" s="4" t="str">
        <f>VLOOKUP(A63,HOP!A:L,12,0)</f>
        <v>237.00</v>
      </c>
      <c r="F63" s="4" t="str">
        <f>VLOOKUP(A63,HOP!A:C,3,0)</f>
        <v>2984603</v>
      </c>
      <c r="G63" s="4">
        <f t="shared" si="2"/>
        <v>0</v>
      </c>
      <c r="H63" s="4" t="str">
        <f t="shared" si="3"/>
        <v>，2984603</v>
      </c>
      <c r="I63" s="4" t="str">
        <f>VLOOKUP(A63,HOP!A:U,21,0)</f>
        <v>直连</v>
      </c>
    </row>
    <row r="65" spans="4:4">
      <c r="D65" s="4">
        <f>SUM(D2:D64)</f>
        <v>40924</v>
      </c>
    </row>
    <row r="67" spans="4:4">
      <c r="D67" s="4" t="s">
        <v>351</v>
      </c>
    </row>
    <row r="70" spans="1:3">
      <c r="A70" s="4" t="s">
        <v>352</v>
      </c>
      <c r="C70" s="4">
        <v>41595</v>
      </c>
    </row>
    <row r="71" spans="1:3">
      <c r="A71" s="4" t="s">
        <v>353</v>
      </c>
      <c r="C71" s="4">
        <v>-671</v>
      </c>
    </row>
    <row r="72" spans="1:3">
      <c r="A72" s="4" t="s">
        <v>354</v>
      </c>
      <c r="C72" s="4">
        <f>SUBTOTAL(9,C70:C71)</f>
        <v>40924</v>
      </c>
    </row>
  </sheetData>
  <autoFilter ref="A1:X63">
    <filterColumn colId="3">
      <filters>
        <filter val="550"/>
        <filter val="151"/>
        <filter val="491"/>
        <filter val="811"/>
        <filter val="1252"/>
        <filter val="1053"/>
        <filter val="1213"/>
        <filter val="794"/>
        <filter val="656"/>
        <filter val="1057"/>
        <filter val="1357"/>
        <filter val="518"/>
        <filter val="798"/>
        <filter val="-498"/>
        <filter val="659"/>
        <filter val="699"/>
        <filter val="799"/>
        <filter val="1160"/>
        <filter val="1360"/>
        <filter val="662"/>
        <filter val="923"/>
        <filter val="225"/>
        <filter val="1026"/>
        <filter val="228"/>
        <filter val="968"/>
        <filter val="470"/>
        <filter val="-671"/>
        <filter val="2571"/>
        <filter val="2671"/>
        <filter val="132"/>
        <filter val="272"/>
        <filter val="1532"/>
        <filter val="233"/>
        <filter val="633"/>
        <filter val="534"/>
        <filter val="1575"/>
        <filter val="237"/>
        <filter val="478"/>
        <filter val="1141"/>
        <filter val="1581"/>
        <filter val="143"/>
        <filter val="183"/>
        <filter val="303"/>
        <filter val="584"/>
        <filter val="604"/>
        <filter val="644"/>
        <filter val="1204"/>
        <filter val="185"/>
        <filter val="485"/>
        <filter val="346"/>
        <filter val="806"/>
        <filter val="288"/>
        <filter val="588"/>
        <filter val="149"/>
        <filter val="389"/>
      </filters>
    </filterColumn>
    <filterColumn colId="6">
      <filters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355</v>
      </c>
      <c r="B1" s="2" t="s">
        <v>356</v>
      </c>
      <c r="C1" s="2" t="s">
        <v>357</v>
      </c>
      <c r="D1" s="2" t="s">
        <v>358</v>
      </c>
      <c r="E1" s="2" t="s">
        <v>13</v>
      </c>
      <c r="F1" s="2" t="s">
        <v>5</v>
      </c>
      <c r="G1" s="2" t="s">
        <v>6</v>
      </c>
      <c r="H1" s="2" t="s">
        <v>359</v>
      </c>
      <c r="I1" s="2" t="s">
        <v>360</v>
      </c>
      <c r="J1" s="2" t="s">
        <v>361</v>
      </c>
      <c r="K1" s="2" t="s">
        <v>362</v>
      </c>
      <c r="L1" s="2" t="s">
        <v>363</v>
      </c>
      <c r="M1" s="2" t="s">
        <v>364</v>
      </c>
      <c r="N1" s="2" t="s">
        <v>365</v>
      </c>
      <c r="O1" s="2" t="s">
        <v>366</v>
      </c>
      <c r="P1" s="2" t="s">
        <v>367</v>
      </c>
      <c r="Q1" s="2" t="s">
        <v>368</v>
      </c>
      <c r="R1" s="2" t="s">
        <v>369</v>
      </c>
      <c r="S1" s="2" t="s">
        <v>370</v>
      </c>
      <c r="T1" s="2" t="s">
        <v>371</v>
      </c>
      <c r="U1" s="2" t="s">
        <v>372</v>
      </c>
      <c r="V1" s="2" t="s">
        <v>373</v>
      </c>
    </row>
    <row r="2" s="1" customFormat="1" spans="1:22">
      <c r="A2" s="3">
        <v>999222391884077</v>
      </c>
      <c r="B2" s="1" t="s">
        <v>374</v>
      </c>
      <c r="C2" s="1" t="s">
        <v>375</v>
      </c>
      <c r="D2" s="1" t="s">
        <v>376</v>
      </c>
      <c r="E2" s="1" t="s">
        <v>342</v>
      </c>
      <c r="F2" s="1" t="s">
        <v>374</v>
      </c>
      <c r="G2" s="1" t="s">
        <v>377</v>
      </c>
      <c r="H2" s="1" t="s">
        <v>378</v>
      </c>
      <c r="I2" s="1" t="s">
        <v>379</v>
      </c>
      <c r="J2" s="1" t="s">
        <v>380</v>
      </c>
      <c r="K2" s="1" t="s">
        <v>379</v>
      </c>
      <c r="L2" s="1" t="s">
        <v>379</v>
      </c>
      <c r="M2" s="1" t="s">
        <v>381</v>
      </c>
      <c r="N2" s="1" t="s">
        <v>381</v>
      </c>
      <c r="O2" s="1" t="s">
        <v>382</v>
      </c>
      <c r="P2" s="1" t="s">
        <v>383</v>
      </c>
      <c r="Q2" s="1" t="s">
        <v>384</v>
      </c>
      <c r="R2" s="1" t="s">
        <v>385</v>
      </c>
      <c r="S2" s="1" t="s">
        <v>386</v>
      </c>
      <c r="T2" s="1" t="s">
        <v>387</v>
      </c>
      <c r="U2" s="1" t="s">
        <v>388</v>
      </c>
      <c r="V2" s="1" t="s">
        <v>389</v>
      </c>
    </row>
    <row r="3" s="1" customFormat="1" spans="1:22">
      <c r="A3" s="3">
        <v>999222390268846</v>
      </c>
      <c r="B3" s="1" t="s">
        <v>374</v>
      </c>
      <c r="C3" s="1" t="s">
        <v>390</v>
      </c>
      <c r="D3" s="1" t="s">
        <v>391</v>
      </c>
      <c r="E3" s="1" t="s">
        <v>336</v>
      </c>
      <c r="F3" s="1" t="s">
        <v>374</v>
      </c>
      <c r="G3" s="1" t="s">
        <v>377</v>
      </c>
      <c r="H3" s="1" t="s">
        <v>378</v>
      </c>
      <c r="I3" s="1" t="s">
        <v>392</v>
      </c>
      <c r="J3" s="1" t="s">
        <v>380</v>
      </c>
      <c r="K3" s="1" t="s">
        <v>392</v>
      </c>
      <c r="L3" s="1" t="s">
        <v>392</v>
      </c>
      <c r="M3" s="1" t="s">
        <v>381</v>
      </c>
      <c r="N3" s="1" t="s">
        <v>381</v>
      </c>
      <c r="O3" s="1" t="s">
        <v>382</v>
      </c>
      <c r="P3" s="1" t="s">
        <v>383</v>
      </c>
      <c r="Q3" s="1" t="s">
        <v>384</v>
      </c>
      <c r="R3" s="1" t="s">
        <v>393</v>
      </c>
      <c r="S3" s="1" t="s">
        <v>386</v>
      </c>
      <c r="T3" s="1" t="s">
        <v>387</v>
      </c>
      <c r="U3" s="1" t="s">
        <v>388</v>
      </c>
      <c r="V3" s="1" t="s">
        <v>389</v>
      </c>
    </row>
    <row r="4" s="1" customFormat="1" spans="1:22">
      <c r="A4" s="3">
        <v>999222387814425</v>
      </c>
      <c r="B4" s="1" t="s">
        <v>374</v>
      </c>
      <c r="C4" s="1" t="s">
        <v>394</v>
      </c>
      <c r="D4" s="1" t="s">
        <v>391</v>
      </c>
      <c r="E4" s="1" t="s">
        <v>331</v>
      </c>
      <c r="F4" s="1" t="s">
        <v>374</v>
      </c>
      <c r="G4" s="1" t="s">
        <v>377</v>
      </c>
      <c r="H4" s="1" t="s">
        <v>378</v>
      </c>
      <c r="I4" s="1" t="s">
        <v>395</v>
      </c>
      <c r="J4" s="1" t="s">
        <v>380</v>
      </c>
      <c r="K4" s="1" t="s">
        <v>395</v>
      </c>
      <c r="L4" s="1" t="s">
        <v>395</v>
      </c>
      <c r="M4" s="1" t="s">
        <v>381</v>
      </c>
      <c r="N4" s="1" t="s">
        <v>381</v>
      </c>
      <c r="O4" s="1" t="s">
        <v>382</v>
      </c>
      <c r="P4" s="1" t="s">
        <v>383</v>
      </c>
      <c r="Q4" s="1" t="s">
        <v>384</v>
      </c>
      <c r="R4" s="1" t="s">
        <v>396</v>
      </c>
      <c r="S4" s="1" t="s">
        <v>386</v>
      </c>
      <c r="T4" s="1" t="s">
        <v>387</v>
      </c>
      <c r="U4" s="1" t="s">
        <v>388</v>
      </c>
      <c r="V4" s="1" t="s">
        <v>389</v>
      </c>
    </row>
    <row r="5" s="1" customFormat="1" spans="1:22">
      <c r="A5" s="3">
        <v>999222386711587</v>
      </c>
      <c r="B5" s="1" t="s">
        <v>374</v>
      </c>
      <c r="C5" s="1" t="s">
        <v>397</v>
      </c>
      <c r="D5" s="1" t="s">
        <v>398</v>
      </c>
      <c r="E5" s="1" t="s">
        <v>399</v>
      </c>
      <c r="F5" s="1" t="s">
        <v>374</v>
      </c>
      <c r="G5" s="1" t="s">
        <v>377</v>
      </c>
      <c r="H5" s="1" t="s">
        <v>378</v>
      </c>
      <c r="I5" s="1" t="s">
        <v>400</v>
      </c>
      <c r="J5" s="1" t="s">
        <v>380</v>
      </c>
      <c r="K5" s="1" t="s">
        <v>400</v>
      </c>
      <c r="L5" s="1" t="s">
        <v>400</v>
      </c>
      <c r="M5" s="1" t="s">
        <v>381</v>
      </c>
      <c r="N5" s="1" t="s">
        <v>381</v>
      </c>
      <c r="O5" s="1" t="s">
        <v>382</v>
      </c>
      <c r="P5" s="1" t="s">
        <v>383</v>
      </c>
      <c r="Q5" s="1" t="s">
        <v>384</v>
      </c>
      <c r="R5" s="1" t="s">
        <v>401</v>
      </c>
      <c r="S5" s="1" t="s">
        <v>386</v>
      </c>
      <c r="T5" s="1" t="s">
        <v>387</v>
      </c>
      <c r="U5" s="1" t="s">
        <v>388</v>
      </c>
      <c r="V5" s="1" t="s">
        <v>389</v>
      </c>
    </row>
    <row r="6" s="1" customFormat="1" spans="1:22">
      <c r="A6" s="3">
        <v>999222383677439</v>
      </c>
      <c r="B6" s="1" t="s">
        <v>402</v>
      </c>
      <c r="C6" s="1" t="s">
        <v>403</v>
      </c>
      <c r="D6" s="1" t="s">
        <v>404</v>
      </c>
      <c r="E6" s="1" t="s">
        <v>405</v>
      </c>
      <c r="F6" s="1" t="s">
        <v>374</v>
      </c>
      <c r="G6" s="1" t="s">
        <v>377</v>
      </c>
      <c r="H6" s="1" t="s">
        <v>378</v>
      </c>
      <c r="I6" s="1" t="s">
        <v>406</v>
      </c>
      <c r="J6" s="1" t="s">
        <v>380</v>
      </c>
      <c r="K6" s="1" t="s">
        <v>406</v>
      </c>
      <c r="L6" s="1" t="s">
        <v>406</v>
      </c>
      <c r="M6" s="1" t="s">
        <v>381</v>
      </c>
      <c r="N6" s="1" t="s">
        <v>381</v>
      </c>
      <c r="O6" s="1" t="s">
        <v>382</v>
      </c>
      <c r="P6" s="1" t="s">
        <v>383</v>
      </c>
      <c r="Q6" s="1" t="s">
        <v>384</v>
      </c>
      <c r="R6" s="1" t="s">
        <v>407</v>
      </c>
      <c r="S6" s="1" t="s">
        <v>386</v>
      </c>
      <c r="T6" s="1" t="s">
        <v>387</v>
      </c>
      <c r="U6" s="1" t="s">
        <v>388</v>
      </c>
      <c r="V6" s="1" t="s">
        <v>389</v>
      </c>
    </row>
    <row r="7" s="1" customFormat="1" spans="1:22">
      <c r="A7" s="3">
        <v>999222383337828</v>
      </c>
      <c r="B7" s="1" t="s">
        <v>402</v>
      </c>
      <c r="C7" s="1" t="s">
        <v>408</v>
      </c>
      <c r="D7" s="1" t="s">
        <v>409</v>
      </c>
      <c r="E7" s="1" t="s">
        <v>255</v>
      </c>
      <c r="F7" s="1" t="s">
        <v>402</v>
      </c>
      <c r="G7" s="1" t="s">
        <v>374</v>
      </c>
      <c r="H7" s="1" t="s">
        <v>378</v>
      </c>
      <c r="I7" s="1" t="s">
        <v>410</v>
      </c>
      <c r="J7" s="1" t="s">
        <v>380</v>
      </c>
      <c r="K7" s="1" t="s">
        <v>410</v>
      </c>
      <c r="L7" s="1" t="s">
        <v>410</v>
      </c>
      <c r="M7" s="1" t="s">
        <v>381</v>
      </c>
      <c r="N7" s="1" t="s">
        <v>381</v>
      </c>
      <c r="O7" s="1" t="s">
        <v>382</v>
      </c>
      <c r="P7" s="1" t="s">
        <v>383</v>
      </c>
      <c r="Q7" s="1" t="s">
        <v>384</v>
      </c>
      <c r="R7" s="1" t="s">
        <v>411</v>
      </c>
      <c r="S7" s="1" t="s">
        <v>386</v>
      </c>
      <c r="T7" s="1" t="s">
        <v>387</v>
      </c>
      <c r="U7" s="1" t="s">
        <v>388</v>
      </c>
      <c r="V7" s="1" t="s">
        <v>389</v>
      </c>
    </row>
    <row r="8" s="1" customFormat="1" spans="1:22">
      <c r="A8" s="3">
        <v>999222383264558</v>
      </c>
      <c r="B8" s="1" t="s">
        <v>402</v>
      </c>
      <c r="C8" s="1" t="s">
        <v>412</v>
      </c>
      <c r="D8" s="1" t="s">
        <v>413</v>
      </c>
      <c r="E8" s="1" t="s">
        <v>414</v>
      </c>
      <c r="F8" s="1" t="s">
        <v>374</v>
      </c>
      <c r="G8" s="1" t="s">
        <v>377</v>
      </c>
      <c r="H8" s="1" t="s">
        <v>378</v>
      </c>
      <c r="I8" s="1" t="s">
        <v>415</v>
      </c>
      <c r="J8" s="1" t="s">
        <v>380</v>
      </c>
      <c r="K8" s="1" t="s">
        <v>415</v>
      </c>
      <c r="L8" s="1" t="s">
        <v>415</v>
      </c>
      <c r="M8" s="1" t="s">
        <v>381</v>
      </c>
      <c r="N8" s="1" t="s">
        <v>381</v>
      </c>
      <c r="O8" s="1" t="s">
        <v>382</v>
      </c>
      <c r="P8" s="1" t="s">
        <v>383</v>
      </c>
      <c r="Q8" s="1" t="s">
        <v>384</v>
      </c>
      <c r="R8" s="1" t="s">
        <v>416</v>
      </c>
      <c r="S8" s="1" t="s">
        <v>386</v>
      </c>
      <c r="T8" s="1" t="s">
        <v>387</v>
      </c>
      <c r="U8" s="1" t="s">
        <v>388</v>
      </c>
      <c r="V8" s="1" t="s">
        <v>389</v>
      </c>
    </row>
    <row r="9" s="1" customFormat="1" spans="1:22">
      <c r="A9" s="3">
        <v>999222382128638</v>
      </c>
      <c r="B9" s="1" t="s">
        <v>402</v>
      </c>
      <c r="C9" s="1" t="s">
        <v>417</v>
      </c>
      <c r="D9" s="1" t="s">
        <v>418</v>
      </c>
      <c r="E9" s="1" t="s">
        <v>315</v>
      </c>
      <c r="F9" s="1" t="s">
        <v>374</v>
      </c>
      <c r="G9" s="1" t="s">
        <v>377</v>
      </c>
      <c r="H9" s="1" t="s">
        <v>378</v>
      </c>
      <c r="I9" s="1" t="s">
        <v>419</v>
      </c>
      <c r="J9" s="1" t="s">
        <v>380</v>
      </c>
      <c r="K9" s="1" t="s">
        <v>419</v>
      </c>
      <c r="L9" s="1" t="s">
        <v>419</v>
      </c>
      <c r="M9" s="1" t="s">
        <v>381</v>
      </c>
      <c r="N9" s="1" t="s">
        <v>381</v>
      </c>
      <c r="O9" s="1" t="s">
        <v>382</v>
      </c>
      <c r="P9" s="1" t="s">
        <v>383</v>
      </c>
      <c r="Q9" s="1" t="s">
        <v>384</v>
      </c>
      <c r="R9" s="1" t="s">
        <v>420</v>
      </c>
      <c r="S9" s="1" t="s">
        <v>386</v>
      </c>
      <c r="T9" s="1" t="s">
        <v>387</v>
      </c>
      <c r="U9" s="1" t="s">
        <v>388</v>
      </c>
      <c r="V9" s="1" t="s">
        <v>389</v>
      </c>
    </row>
    <row r="10" s="1" customFormat="1" spans="1:22">
      <c r="A10" s="3">
        <v>999222375285573</v>
      </c>
      <c r="B10" s="1" t="s">
        <v>402</v>
      </c>
      <c r="C10" s="1" t="s">
        <v>421</v>
      </c>
      <c r="D10" s="1" t="s">
        <v>422</v>
      </c>
      <c r="E10" s="1" t="s">
        <v>423</v>
      </c>
      <c r="F10" s="1" t="s">
        <v>402</v>
      </c>
      <c r="G10" s="1" t="s">
        <v>374</v>
      </c>
      <c r="H10" s="1" t="s">
        <v>378</v>
      </c>
      <c r="I10" s="1" t="s">
        <v>424</v>
      </c>
      <c r="J10" s="1" t="s">
        <v>380</v>
      </c>
      <c r="K10" s="1" t="s">
        <v>424</v>
      </c>
      <c r="L10" s="1" t="s">
        <v>424</v>
      </c>
      <c r="M10" s="1" t="s">
        <v>381</v>
      </c>
      <c r="N10" s="1" t="s">
        <v>381</v>
      </c>
      <c r="O10" s="1" t="s">
        <v>382</v>
      </c>
      <c r="P10" s="1" t="s">
        <v>383</v>
      </c>
      <c r="Q10" s="1" t="s">
        <v>384</v>
      </c>
      <c r="R10" s="1" t="s">
        <v>425</v>
      </c>
      <c r="S10" s="1" t="s">
        <v>386</v>
      </c>
      <c r="T10" s="1" t="s">
        <v>387</v>
      </c>
      <c r="U10" s="1" t="s">
        <v>388</v>
      </c>
      <c r="V10" s="1" t="s">
        <v>389</v>
      </c>
    </row>
    <row r="11" s="1" customFormat="1" spans="1:22">
      <c r="A11" s="3">
        <v>999222373335630</v>
      </c>
      <c r="B11" s="1" t="s">
        <v>402</v>
      </c>
      <c r="C11" s="1" t="s">
        <v>426</v>
      </c>
      <c r="D11" s="1" t="s">
        <v>427</v>
      </c>
      <c r="E11" s="1" t="s">
        <v>236</v>
      </c>
      <c r="F11" s="1" t="s">
        <v>402</v>
      </c>
      <c r="G11" s="1" t="s">
        <v>374</v>
      </c>
      <c r="H11" s="1" t="s">
        <v>378</v>
      </c>
      <c r="I11" s="1" t="s">
        <v>428</v>
      </c>
      <c r="J11" s="1" t="s">
        <v>380</v>
      </c>
      <c r="K11" s="1" t="s">
        <v>428</v>
      </c>
      <c r="L11" s="1" t="s">
        <v>428</v>
      </c>
      <c r="M11" s="1" t="s">
        <v>381</v>
      </c>
      <c r="N11" s="1" t="s">
        <v>381</v>
      </c>
      <c r="O11" s="1" t="s">
        <v>382</v>
      </c>
      <c r="P11" s="1" t="s">
        <v>383</v>
      </c>
      <c r="Q11" s="1" t="s">
        <v>384</v>
      </c>
      <c r="R11" s="1" t="s">
        <v>429</v>
      </c>
      <c r="S11" s="1" t="s">
        <v>386</v>
      </c>
      <c r="T11" s="1" t="s">
        <v>387</v>
      </c>
      <c r="U11" s="1" t="s">
        <v>388</v>
      </c>
      <c r="V11" s="1" t="s">
        <v>389</v>
      </c>
    </row>
    <row r="12" s="1" customFormat="1" spans="1:22">
      <c r="A12" s="3">
        <v>999222372661875</v>
      </c>
      <c r="B12" s="1" t="s">
        <v>402</v>
      </c>
      <c r="C12" s="1" t="s">
        <v>430</v>
      </c>
      <c r="D12" s="1" t="s">
        <v>431</v>
      </c>
      <c r="E12" s="1" t="s">
        <v>310</v>
      </c>
      <c r="F12" s="1" t="s">
        <v>374</v>
      </c>
      <c r="G12" s="1" t="s">
        <v>377</v>
      </c>
      <c r="H12" s="1" t="s">
        <v>378</v>
      </c>
      <c r="I12" s="1" t="s">
        <v>432</v>
      </c>
      <c r="J12" s="1" t="s">
        <v>380</v>
      </c>
      <c r="K12" s="1" t="s">
        <v>432</v>
      </c>
      <c r="L12" s="1" t="s">
        <v>432</v>
      </c>
      <c r="M12" s="1" t="s">
        <v>381</v>
      </c>
      <c r="N12" s="1" t="s">
        <v>381</v>
      </c>
      <c r="O12" s="1" t="s">
        <v>382</v>
      </c>
      <c r="P12" s="1" t="s">
        <v>383</v>
      </c>
      <c r="Q12" s="1" t="s">
        <v>384</v>
      </c>
      <c r="R12" s="1" t="s">
        <v>433</v>
      </c>
      <c r="S12" s="1" t="s">
        <v>386</v>
      </c>
      <c r="T12" s="1" t="s">
        <v>387</v>
      </c>
      <c r="U12" s="1" t="s">
        <v>388</v>
      </c>
      <c r="V12" s="1" t="s">
        <v>389</v>
      </c>
    </row>
    <row r="13" s="1" customFormat="1" spans="1:22">
      <c r="A13" s="3">
        <v>999222372557492</v>
      </c>
      <c r="B13" s="1" t="s">
        <v>402</v>
      </c>
      <c r="C13" s="1" t="s">
        <v>434</v>
      </c>
      <c r="D13" s="1" t="s">
        <v>398</v>
      </c>
      <c r="E13" s="1" t="s">
        <v>435</v>
      </c>
      <c r="F13" s="1" t="s">
        <v>402</v>
      </c>
      <c r="G13" s="1" t="s">
        <v>374</v>
      </c>
      <c r="H13" s="1" t="s">
        <v>378</v>
      </c>
      <c r="I13" s="1" t="s">
        <v>436</v>
      </c>
      <c r="J13" s="1" t="s">
        <v>380</v>
      </c>
      <c r="K13" s="1" t="s">
        <v>436</v>
      </c>
      <c r="L13" s="1" t="s">
        <v>436</v>
      </c>
      <c r="M13" s="1" t="s">
        <v>381</v>
      </c>
      <c r="N13" s="1" t="s">
        <v>381</v>
      </c>
      <c r="O13" s="1" t="s">
        <v>382</v>
      </c>
      <c r="P13" s="1" t="s">
        <v>383</v>
      </c>
      <c r="Q13" s="1" t="s">
        <v>384</v>
      </c>
      <c r="R13" s="1" t="s">
        <v>437</v>
      </c>
      <c r="S13" s="1" t="s">
        <v>386</v>
      </c>
      <c r="T13" s="1" t="s">
        <v>387</v>
      </c>
      <c r="U13" s="1" t="s">
        <v>388</v>
      </c>
      <c r="V13" s="1" t="s">
        <v>389</v>
      </c>
    </row>
    <row r="14" s="1" customFormat="1" spans="1:22">
      <c r="A14" s="3">
        <v>999222368322460</v>
      </c>
      <c r="B14" s="1" t="s">
        <v>438</v>
      </c>
      <c r="C14" s="1" t="s">
        <v>439</v>
      </c>
      <c r="D14" s="1" t="s">
        <v>409</v>
      </c>
      <c r="E14" s="1" t="s">
        <v>160</v>
      </c>
      <c r="F14" s="1" t="s">
        <v>438</v>
      </c>
      <c r="G14" s="1" t="s">
        <v>402</v>
      </c>
      <c r="H14" s="1" t="s">
        <v>378</v>
      </c>
      <c r="I14" s="1" t="s">
        <v>440</v>
      </c>
      <c r="J14" s="1" t="s">
        <v>380</v>
      </c>
      <c r="K14" s="1" t="s">
        <v>440</v>
      </c>
      <c r="L14" s="1" t="s">
        <v>440</v>
      </c>
      <c r="M14" s="1" t="s">
        <v>381</v>
      </c>
      <c r="N14" s="1" t="s">
        <v>381</v>
      </c>
      <c r="O14" s="1" t="s">
        <v>382</v>
      </c>
      <c r="P14" s="1" t="s">
        <v>383</v>
      </c>
      <c r="Q14" s="1" t="s">
        <v>384</v>
      </c>
      <c r="R14" s="1" t="s">
        <v>441</v>
      </c>
      <c r="S14" s="1" t="s">
        <v>386</v>
      </c>
      <c r="T14" s="1" t="s">
        <v>387</v>
      </c>
      <c r="U14" s="1" t="s">
        <v>388</v>
      </c>
      <c r="V14" s="1" t="s">
        <v>389</v>
      </c>
    </row>
    <row r="15" s="1" customFormat="1" spans="1:22">
      <c r="A15" s="3">
        <v>999222368221696</v>
      </c>
      <c r="B15" s="1" t="s">
        <v>438</v>
      </c>
      <c r="C15" s="1" t="s">
        <v>442</v>
      </c>
      <c r="D15" s="1" t="s">
        <v>443</v>
      </c>
      <c r="E15" s="1" t="s">
        <v>156</v>
      </c>
      <c r="F15" s="1" t="s">
        <v>438</v>
      </c>
      <c r="G15" s="1" t="s">
        <v>402</v>
      </c>
      <c r="H15" s="1" t="s">
        <v>378</v>
      </c>
      <c r="I15" s="1" t="s">
        <v>444</v>
      </c>
      <c r="J15" s="1" t="s">
        <v>380</v>
      </c>
      <c r="K15" s="1" t="s">
        <v>444</v>
      </c>
      <c r="L15" s="1" t="s">
        <v>444</v>
      </c>
      <c r="M15" s="1" t="s">
        <v>381</v>
      </c>
      <c r="N15" s="1" t="s">
        <v>381</v>
      </c>
      <c r="O15" s="1" t="s">
        <v>382</v>
      </c>
      <c r="P15" s="1" t="s">
        <v>383</v>
      </c>
      <c r="Q15" s="1" t="s">
        <v>384</v>
      </c>
      <c r="R15" s="1" t="s">
        <v>445</v>
      </c>
      <c r="S15" s="1" t="s">
        <v>386</v>
      </c>
      <c r="T15" s="1" t="s">
        <v>387</v>
      </c>
      <c r="U15" s="1" t="s">
        <v>388</v>
      </c>
      <c r="V15" s="1" t="s">
        <v>389</v>
      </c>
    </row>
    <row r="16" s="1" customFormat="1" spans="1:22">
      <c r="A16" s="3">
        <v>999222368196703</v>
      </c>
      <c r="B16" s="1" t="s">
        <v>438</v>
      </c>
      <c r="C16" s="1" t="s">
        <v>446</v>
      </c>
      <c r="D16" s="1" t="s">
        <v>409</v>
      </c>
      <c r="E16" s="1" t="s">
        <v>150</v>
      </c>
      <c r="F16" s="1" t="s">
        <v>438</v>
      </c>
      <c r="G16" s="1" t="s">
        <v>402</v>
      </c>
      <c r="H16" s="1" t="s">
        <v>378</v>
      </c>
      <c r="I16" s="1" t="s">
        <v>447</v>
      </c>
      <c r="J16" s="1" t="s">
        <v>380</v>
      </c>
      <c r="K16" s="1" t="s">
        <v>447</v>
      </c>
      <c r="L16" s="1" t="s">
        <v>447</v>
      </c>
      <c r="M16" s="1" t="s">
        <v>381</v>
      </c>
      <c r="N16" s="1" t="s">
        <v>381</v>
      </c>
      <c r="O16" s="1" t="s">
        <v>382</v>
      </c>
      <c r="P16" s="1" t="s">
        <v>383</v>
      </c>
      <c r="Q16" s="1" t="s">
        <v>384</v>
      </c>
      <c r="R16" s="1" t="s">
        <v>448</v>
      </c>
      <c r="S16" s="1" t="s">
        <v>386</v>
      </c>
      <c r="T16" s="1" t="s">
        <v>387</v>
      </c>
      <c r="U16" s="1" t="s">
        <v>388</v>
      </c>
      <c r="V16" s="1" t="s">
        <v>389</v>
      </c>
    </row>
    <row r="17" s="1" customFormat="1" spans="1:22">
      <c r="A17" s="3">
        <v>999222364279005</v>
      </c>
      <c r="B17" s="1" t="s">
        <v>438</v>
      </c>
      <c r="C17" s="1" t="s">
        <v>449</v>
      </c>
      <c r="D17" s="1" t="s">
        <v>450</v>
      </c>
      <c r="E17" s="1" t="s">
        <v>140</v>
      </c>
      <c r="F17" s="1" t="s">
        <v>438</v>
      </c>
      <c r="G17" s="1" t="s">
        <v>402</v>
      </c>
      <c r="H17" s="1" t="s">
        <v>378</v>
      </c>
      <c r="I17" s="1" t="s">
        <v>451</v>
      </c>
      <c r="J17" s="1" t="s">
        <v>380</v>
      </c>
      <c r="K17" s="1" t="s">
        <v>451</v>
      </c>
      <c r="L17" s="1" t="s">
        <v>451</v>
      </c>
      <c r="M17" s="1" t="s">
        <v>381</v>
      </c>
      <c r="N17" s="1" t="s">
        <v>381</v>
      </c>
      <c r="O17" s="1" t="s">
        <v>382</v>
      </c>
      <c r="P17" s="1" t="s">
        <v>383</v>
      </c>
      <c r="Q17" s="1" t="s">
        <v>384</v>
      </c>
      <c r="R17" s="1" t="s">
        <v>452</v>
      </c>
      <c r="S17" s="1" t="s">
        <v>386</v>
      </c>
      <c r="T17" s="1" t="s">
        <v>387</v>
      </c>
      <c r="U17" s="1" t="s">
        <v>388</v>
      </c>
      <c r="V17" s="1" t="s">
        <v>389</v>
      </c>
    </row>
    <row r="18" s="1" customFormat="1" spans="1:22">
      <c r="A18" s="3">
        <v>999222363191345</v>
      </c>
      <c r="B18" s="1" t="s">
        <v>438</v>
      </c>
      <c r="C18" s="1" t="s">
        <v>453</v>
      </c>
      <c r="D18" s="1" t="s">
        <v>404</v>
      </c>
      <c r="E18" s="1" t="s">
        <v>454</v>
      </c>
      <c r="F18" s="1" t="s">
        <v>402</v>
      </c>
      <c r="G18" s="1" t="s">
        <v>374</v>
      </c>
      <c r="H18" s="1" t="s">
        <v>378</v>
      </c>
      <c r="I18" s="1" t="s">
        <v>455</v>
      </c>
      <c r="J18" s="1" t="s">
        <v>380</v>
      </c>
      <c r="K18" s="1" t="s">
        <v>455</v>
      </c>
      <c r="L18" s="1" t="s">
        <v>455</v>
      </c>
      <c r="M18" s="1" t="s">
        <v>381</v>
      </c>
      <c r="N18" s="1" t="s">
        <v>381</v>
      </c>
      <c r="O18" s="1" t="s">
        <v>382</v>
      </c>
      <c r="P18" s="1" t="s">
        <v>383</v>
      </c>
      <c r="Q18" s="1" t="s">
        <v>384</v>
      </c>
      <c r="R18" s="1" t="s">
        <v>456</v>
      </c>
      <c r="S18" s="1" t="s">
        <v>386</v>
      </c>
      <c r="T18" s="1" t="s">
        <v>387</v>
      </c>
      <c r="U18" s="1" t="s">
        <v>388</v>
      </c>
      <c r="V18" s="1" t="s">
        <v>389</v>
      </c>
    </row>
    <row r="19" s="1" customFormat="1" spans="1:22">
      <c r="A19" s="3">
        <v>999222361006449</v>
      </c>
      <c r="B19" s="1" t="s">
        <v>438</v>
      </c>
      <c r="C19" s="1" t="s">
        <v>457</v>
      </c>
      <c r="D19" s="1" t="s">
        <v>458</v>
      </c>
      <c r="E19" s="1" t="s">
        <v>459</v>
      </c>
      <c r="F19" s="1" t="s">
        <v>374</v>
      </c>
      <c r="G19" s="1" t="s">
        <v>377</v>
      </c>
      <c r="H19" s="1" t="s">
        <v>378</v>
      </c>
      <c r="I19" s="1" t="s">
        <v>460</v>
      </c>
      <c r="J19" s="1" t="s">
        <v>380</v>
      </c>
      <c r="K19" s="1" t="s">
        <v>460</v>
      </c>
      <c r="L19" s="1" t="s">
        <v>460</v>
      </c>
      <c r="M19" s="1" t="s">
        <v>381</v>
      </c>
      <c r="N19" s="1" t="s">
        <v>381</v>
      </c>
      <c r="O19" s="1" t="s">
        <v>382</v>
      </c>
      <c r="P19" s="1" t="s">
        <v>383</v>
      </c>
      <c r="Q19" s="1" t="s">
        <v>384</v>
      </c>
      <c r="R19" s="1" t="s">
        <v>461</v>
      </c>
      <c r="S19" s="1" t="s">
        <v>386</v>
      </c>
      <c r="T19" s="1" t="s">
        <v>387</v>
      </c>
      <c r="U19" s="1" t="s">
        <v>388</v>
      </c>
      <c r="V19" s="1" t="s">
        <v>389</v>
      </c>
    </row>
    <row r="20" s="1" customFormat="1" spans="1:22">
      <c r="A20" s="3">
        <v>999222360369121</v>
      </c>
      <c r="B20" s="1" t="s">
        <v>438</v>
      </c>
      <c r="C20" s="1" t="s">
        <v>462</v>
      </c>
      <c r="D20" s="1" t="s">
        <v>463</v>
      </c>
      <c r="E20" s="1" t="s">
        <v>464</v>
      </c>
      <c r="F20" s="1" t="s">
        <v>438</v>
      </c>
      <c r="G20" s="1" t="s">
        <v>402</v>
      </c>
      <c r="H20" s="1" t="s">
        <v>378</v>
      </c>
      <c r="I20" s="1" t="s">
        <v>465</v>
      </c>
      <c r="J20" s="1" t="s">
        <v>380</v>
      </c>
      <c r="K20" s="1" t="s">
        <v>465</v>
      </c>
      <c r="L20" s="1" t="s">
        <v>465</v>
      </c>
      <c r="M20" s="1" t="s">
        <v>381</v>
      </c>
      <c r="N20" s="1" t="s">
        <v>381</v>
      </c>
      <c r="O20" s="1" t="s">
        <v>382</v>
      </c>
      <c r="P20" s="1" t="s">
        <v>383</v>
      </c>
      <c r="Q20" s="1" t="s">
        <v>384</v>
      </c>
      <c r="R20" s="1" t="s">
        <v>466</v>
      </c>
      <c r="S20" s="1" t="s">
        <v>386</v>
      </c>
      <c r="T20" s="1" t="s">
        <v>387</v>
      </c>
      <c r="U20" s="1" t="s">
        <v>388</v>
      </c>
      <c r="V20" s="1" t="s">
        <v>389</v>
      </c>
    </row>
    <row r="21" s="1" customFormat="1" spans="1:22">
      <c r="A21" s="3">
        <v>999222359498441</v>
      </c>
      <c r="B21" s="1" t="s">
        <v>438</v>
      </c>
      <c r="C21" s="1" t="s">
        <v>467</v>
      </c>
      <c r="D21" s="1" t="s">
        <v>468</v>
      </c>
      <c r="E21" s="1" t="s">
        <v>469</v>
      </c>
      <c r="F21" s="1" t="s">
        <v>402</v>
      </c>
      <c r="G21" s="1" t="s">
        <v>374</v>
      </c>
      <c r="H21" s="1" t="s">
        <v>378</v>
      </c>
      <c r="I21" s="1" t="s">
        <v>470</v>
      </c>
      <c r="J21" s="1" t="s">
        <v>380</v>
      </c>
      <c r="K21" s="1" t="s">
        <v>470</v>
      </c>
      <c r="L21" s="1" t="s">
        <v>470</v>
      </c>
      <c r="M21" s="1" t="s">
        <v>381</v>
      </c>
      <c r="N21" s="1" t="s">
        <v>381</v>
      </c>
      <c r="O21" s="1" t="s">
        <v>382</v>
      </c>
      <c r="P21" s="1" t="s">
        <v>383</v>
      </c>
      <c r="Q21" s="1" t="s">
        <v>384</v>
      </c>
      <c r="R21" s="1" t="s">
        <v>471</v>
      </c>
      <c r="S21" s="1" t="s">
        <v>386</v>
      </c>
      <c r="T21" s="1" t="s">
        <v>387</v>
      </c>
      <c r="U21" s="1" t="s">
        <v>388</v>
      </c>
      <c r="V21" s="1" t="s">
        <v>389</v>
      </c>
    </row>
    <row r="22" s="1" customFormat="1" spans="1:22">
      <c r="A22" s="3">
        <v>999222358941459</v>
      </c>
      <c r="B22" s="1" t="s">
        <v>438</v>
      </c>
      <c r="C22" s="1" t="s">
        <v>472</v>
      </c>
      <c r="D22" s="1" t="s">
        <v>473</v>
      </c>
      <c r="E22" s="1" t="s">
        <v>212</v>
      </c>
      <c r="F22" s="1" t="s">
        <v>402</v>
      </c>
      <c r="G22" s="1" t="s">
        <v>374</v>
      </c>
      <c r="H22" s="1" t="s">
        <v>378</v>
      </c>
      <c r="I22" s="1" t="s">
        <v>474</v>
      </c>
      <c r="J22" s="1" t="s">
        <v>380</v>
      </c>
      <c r="K22" s="1" t="s">
        <v>474</v>
      </c>
      <c r="L22" s="1" t="s">
        <v>474</v>
      </c>
      <c r="M22" s="1" t="s">
        <v>381</v>
      </c>
      <c r="N22" s="1" t="s">
        <v>381</v>
      </c>
      <c r="O22" s="1" t="s">
        <v>382</v>
      </c>
      <c r="P22" s="1" t="s">
        <v>383</v>
      </c>
      <c r="Q22" s="1" t="s">
        <v>384</v>
      </c>
      <c r="R22" s="1" t="s">
        <v>475</v>
      </c>
      <c r="S22" s="1" t="s">
        <v>386</v>
      </c>
      <c r="T22" s="1" t="s">
        <v>387</v>
      </c>
      <c r="U22" s="1" t="s">
        <v>388</v>
      </c>
      <c r="V22" s="1" t="s">
        <v>389</v>
      </c>
    </row>
    <row r="23" s="1" customFormat="1" spans="1:22">
      <c r="A23" s="3">
        <v>999222358565283</v>
      </c>
      <c r="B23" s="1" t="s">
        <v>438</v>
      </c>
      <c r="C23" s="1" t="s">
        <v>476</v>
      </c>
      <c r="D23" s="1" t="s">
        <v>477</v>
      </c>
      <c r="E23" s="1" t="s">
        <v>129</v>
      </c>
      <c r="F23" s="1" t="s">
        <v>438</v>
      </c>
      <c r="G23" s="1" t="s">
        <v>402</v>
      </c>
      <c r="H23" s="1" t="s">
        <v>378</v>
      </c>
      <c r="I23" s="1" t="s">
        <v>478</v>
      </c>
      <c r="J23" s="1" t="s">
        <v>380</v>
      </c>
      <c r="K23" s="1" t="s">
        <v>478</v>
      </c>
      <c r="L23" s="1" t="s">
        <v>478</v>
      </c>
      <c r="M23" s="1" t="s">
        <v>381</v>
      </c>
      <c r="N23" s="1" t="s">
        <v>381</v>
      </c>
      <c r="O23" s="1" t="s">
        <v>382</v>
      </c>
      <c r="P23" s="1" t="s">
        <v>383</v>
      </c>
      <c r="Q23" s="1" t="s">
        <v>384</v>
      </c>
      <c r="R23" s="1" t="s">
        <v>479</v>
      </c>
      <c r="S23" s="1" t="s">
        <v>386</v>
      </c>
      <c r="T23" s="1" t="s">
        <v>387</v>
      </c>
      <c r="U23" s="1" t="s">
        <v>388</v>
      </c>
      <c r="V23" s="1" t="s">
        <v>389</v>
      </c>
    </row>
    <row r="24" s="1" customFormat="1" spans="1:22">
      <c r="A24" s="3">
        <v>999222353032406</v>
      </c>
      <c r="B24" s="1" t="s">
        <v>438</v>
      </c>
      <c r="C24" s="1" t="s">
        <v>480</v>
      </c>
      <c r="D24" s="1" t="s">
        <v>481</v>
      </c>
      <c r="E24" s="1" t="s">
        <v>123</v>
      </c>
      <c r="F24" s="1" t="s">
        <v>438</v>
      </c>
      <c r="G24" s="1" t="s">
        <v>402</v>
      </c>
      <c r="H24" s="1" t="s">
        <v>378</v>
      </c>
      <c r="I24" s="1" t="s">
        <v>482</v>
      </c>
      <c r="J24" s="1" t="s">
        <v>380</v>
      </c>
      <c r="K24" s="1" t="s">
        <v>482</v>
      </c>
      <c r="L24" s="1" t="s">
        <v>482</v>
      </c>
      <c r="M24" s="1" t="s">
        <v>381</v>
      </c>
      <c r="N24" s="1" t="s">
        <v>381</v>
      </c>
      <c r="O24" s="1" t="s">
        <v>382</v>
      </c>
      <c r="P24" s="1" t="s">
        <v>383</v>
      </c>
      <c r="Q24" s="1" t="s">
        <v>384</v>
      </c>
      <c r="R24" s="1" t="s">
        <v>483</v>
      </c>
      <c r="S24" s="1" t="s">
        <v>386</v>
      </c>
      <c r="T24" s="1" t="s">
        <v>387</v>
      </c>
      <c r="U24" s="1" t="s">
        <v>388</v>
      </c>
      <c r="V24" s="1" t="s">
        <v>389</v>
      </c>
    </row>
    <row r="25" s="1" customFormat="1" spans="1:22">
      <c r="A25" s="3">
        <v>999222345631480</v>
      </c>
      <c r="B25" s="1" t="s">
        <v>484</v>
      </c>
      <c r="C25" s="1" t="s">
        <v>485</v>
      </c>
      <c r="D25" s="1" t="s">
        <v>486</v>
      </c>
      <c r="E25" s="1" t="s">
        <v>487</v>
      </c>
      <c r="F25" s="1" t="s">
        <v>438</v>
      </c>
      <c r="G25" s="1" t="s">
        <v>377</v>
      </c>
      <c r="H25" s="1" t="s">
        <v>378</v>
      </c>
      <c r="I25" s="1" t="s">
        <v>488</v>
      </c>
      <c r="J25" s="1" t="s">
        <v>380</v>
      </c>
      <c r="K25" s="1" t="s">
        <v>488</v>
      </c>
      <c r="L25" s="1" t="s">
        <v>488</v>
      </c>
      <c r="M25" s="1" t="s">
        <v>381</v>
      </c>
      <c r="N25" s="1" t="s">
        <v>381</v>
      </c>
      <c r="O25" s="1" t="s">
        <v>382</v>
      </c>
      <c r="P25" s="1" t="s">
        <v>383</v>
      </c>
      <c r="Q25" s="1" t="s">
        <v>384</v>
      </c>
      <c r="R25" s="1" t="s">
        <v>489</v>
      </c>
      <c r="S25" s="1" t="s">
        <v>386</v>
      </c>
      <c r="T25" s="1" t="s">
        <v>387</v>
      </c>
      <c r="U25" s="1" t="s">
        <v>388</v>
      </c>
      <c r="V25" s="1" t="s">
        <v>389</v>
      </c>
    </row>
    <row r="26" s="1" customFormat="1" spans="1:22">
      <c r="A26" s="3">
        <v>999222343017468</v>
      </c>
      <c r="B26" s="1" t="s">
        <v>484</v>
      </c>
      <c r="C26" s="1" t="s">
        <v>490</v>
      </c>
      <c r="D26" s="1" t="s">
        <v>491</v>
      </c>
      <c r="E26" s="1" t="s">
        <v>492</v>
      </c>
      <c r="F26" s="1" t="s">
        <v>402</v>
      </c>
      <c r="G26" s="1" t="s">
        <v>374</v>
      </c>
      <c r="H26" s="1" t="s">
        <v>378</v>
      </c>
      <c r="I26" s="1" t="s">
        <v>493</v>
      </c>
      <c r="J26" s="1" t="s">
        <v>380</v>
      </c>
      <c r="K26" s="1" t="s">
        <v>493</v>
      </c>
      <c r="L26" s="1" t="s">
        <v>493</v>
      </c>
      <c r="M26" s="1" t="s">
        <v>381</v>
      </c>
      <c r="N26" s="1" t="s">
        <v>381</v>
      </c>
      <c r="O26" s="1" t="s">
        <v>382</v>
      </c>
      <c r="P26" s="1" t="s">
        <v>383</v>
      </c>
      <c r="Q26" s="1" t="s">
        <v>384</v>
      </c>
      <c r="R26" s="1" t="s">
        <v>494</v>
      </c>
      <c r="S26" s="1" t="s">
        <v>386</v>
      </c>
      <c r="T26" s="1" t="s">
        <v>387</v>
      </c>
      <c r="U26" s="1" t="s">
        <v>388</v>
      </c>
      <c r="V26" s="1" t="s">
        <v>389</v>
      </c>
    </row>
    <row r="27" s="1" customFormat="1" spans="1:22">
      <c r="A27" s="3">
        <v>999222342087268</v>
      </c>
      <c r="B27" s="1" t="s">
        <v>484</v>
      </c>
      <c r="C27" s="1" t="s">
        <v>495</v>
      </c>
      <c r="D27" s="1" t="s">
        <v>391</v>
      </c>
      <c r="E27" s="1" t="s">
        <v>117</v>
      </c>
      <c r="F27" s="1" t="s">
        <v>438</v>
      </c>
      <c r="G27" s="1" t="s">
        <v>402</v>
      </c>
      <c r="H27" s="1" t="s">
        <v>378</v>
      </c>
      <c r="I27" s="1" t="s">
        <v>496</v>
      </c>
      <c r="J27" s="1" t="s">
        <v>380</v>
      </c>
      <c r="K27" s="1" t="s">
        <v>496</v>
      </c>
      <c r="L27" s="1" t="s">
        <v>496</v>
      </c>
      <c r="M27" s="1" t="s">
        <v>381</v>
      </c>
      <c r="N27" s="1" t="s">
        <v>381</v>
      </c>
      <c r="O27" s="1" t="s">
        <v>382</v>
      </c>
      <c r="P27" s="1" t="s">
        <v>383</v>
      </c>
      <c r="Q27" s="1" t="s">
        <v>384</v>
      </c>
      <c r="R27" s="1" t="s">
        <v>497</v>
      </c>
      <c r="S27" s="1" t="s">
        <v>386</v>
      </c>
      <c r="T27" s="1" t="s">
        <v>387</v>
      </c>
      <c r="U27" s="1" t="s">
        <v>388</v>
      </c>
      <c r="V27" s="1" t="s">
        <v>389</v>
      </c>
    </row>
    <row r="28" s="1" customFormat="1" spans="1:22">
      <c r="A28" s="3">
        <v>999222336915246</v>
      </c>
      <c r="B28" s="1" t="s">
        <v>498</v>
      </c>
      <c r="C28" s="1" t="s">
        <v>499</v>
      </c>
      <c r="D28" s="1" t="s">
        <v>500</v>
      </c>
      <c r="E28" s="1" t="s">
        <v>501</v>
      </c>
      <c r="F28" s="1" t="s">
        <v>374</v>
      </c>
      <c r="G28" s="1" t="s">
        <v>377</v>
      </c>
      <c r="H28" s="1" t="s">
        <v>378</v>
      </c>
      <c r="I28" s="1" t="s">
        <v>502</v>
      </c>
      <c r="J28" s="1" t="s">
        <v>380</v>
      </c>
      <c r="K28" s="1" t="s">
        <v>502</v>
      </c>
      <c r="L28" s="1" t="s">
        <v>502</v>
      </c>
      <c r="M28" s="1" t="s">
        <v>381</v>
      </c>
      <c r="N28" s="1" t="s">
        <v>381</v>
      </c>
      <c r="O28" s="1" t="s">
        <v>382</v>
      </c>
      <c r="P28" s="1" t="s">
        <v>383</v>
      </c>
      <c r="Q28" s="1" t="s">
        <v>384</v>
      </c>
      <c r="R28" s="1" t="s">
        <v>503</v>
      </c>
      <c r="S28" s="1" t="s">
        <v>386</v>
      </c>
      <c r="T28" s="1" t="s">
        <v>387</v>
      </c>
      <c r="U28" s="1" t="s">
        <v>388</v>
      </c>
      <c r="V28" s="1" t="s">
        <v>389</v>
      </c>
    </row>
    <row r="29" s="1" customFormat="1" spans="1:22">
      <c r="A29" s="3">
        <v>999222335417113</v>
      </c>
      <c r="B29" s="1" t="s">
        <v>498</v>
      </c>
      <c r="C29" s="1" t="s">
        <v>504</v>
      </c>
      <c r="D29" s="1" t="s">
        <v>505</v>
      </c>
      <c r="E29" s="1" t="s">
        <v>114</v>
      </c>
      <c r="F29" s="1" t="s">
        <v>484</v>
      </c>
      <c r="G29" s="1" t="s">
        <v>402</v>
      </c>
      <c r="H29" s="1" t="s">
        <v>378</v>
      </c>
      <c r="I29" s="1" t="s">
        <v>506</v>
      </c>
      <c r="J29" s="1" t="s">
        <v>380</v>
      </c>
      <c r="K29" s="1" t="s">
        <v>506</v>
      </c>
      <c r="L29" s="1" t="s">
        <v>506</v>
      </c>
      <c r="M29" s="1" t="s">
        <v>381</v>
      </c>
      <c r="N29" s="1" t="s">
        <v>381</v>
      </c>
      <c r="O29" s="1" t="s">
        <v>382</v>
      </c>
      <c r="P29" s="1" t="s">
        <v>383</v>
      </c>
      <c r="Q29" s="1" t="s">
        <v>384</v>
      </c>
      <c r="R29" s="1" t="s">
        <v>507</v>
      </c>
      <c r="S29" s="1" t="s">
        <v>386</v>
      </c>
      <c r="T29" s="1" t="s">
        <v>387</v>
      </c>
      <c r="U29" s="1" t="s">
        <v>388</v>
      </c>
      <c r="V29" s="1" t="s">
        <v>389</v>
      </c>
    </row>
    <row r="30" s="1" customFormat="1" spans="1:22">
      <c r="A30" s="3">
        <v>999222331276895</v>
      </c>
      <c r="B30" s="1" t="s">
        <v>498</v>
      </c>
      <c r="C30" s="1" t="s">
        <v>508</v>
      </c>
      <c r="D30" s="1" t="s">
        <v>509</v>
      </c>
      <c r="E30" s="1" t="s">
        <v>510</v>
      </c>
      <c r="F30" s="1" t="s">
        <v>374</v>
      </c>
      <c r="G30" s="1" t="s">
        <v>377</v>
      </c>
      <c r="H30" s="1" t="s">
        <v>378</v>
      </c>
      <c r="I30" s="1" t="s">
        <v>511</v>
      </c>
      <c r="J30" s="1" t="s">
        <v>380</v>
      </c>
      <c r="K30" s="1" t="s">
        <v>511</v>
      </c>
      <c r="L30" s="1" t="s">
        <v>511</v>
      </c>
      <c r="M30" s="1" t="s">
        <v>381</v>
      </c>
      <c r="N30" s="1" t="s">
        <v>381</v>
      </c>
      <c r="O30" s="1" t="s">
        <v>382</v>
      </c>
      <c r="P30" s="1" t="s">
        <v>383</v>
      </c>
      <c r="Q30" s="1" t="s">
        <v>384</v>
      </c>
      <c r="R30" s="1" t="s">
        <v>512</v>
      </c>
      <c r="S30" s="1" t="s">
        <v>386</v>
      </c>
      <c r="T30" s="1" t="s">
        <v>387</v>
      </c>
      <c r="U30" s="1" t="s">
        <v>388</v>
      </c>
      <c r="V30" s="1" t="s">
        <v>389</v>
      </c>
    </row>
    <row r="31" s="1" customFormat="1" spans="1:22">
      <c r="A31" s="3">
        <v>999222318503124</v>
      </c>
      <c r="B31" s="1" t="s">
        <v>513</v>
      </c>
      <c r="C31" s="1" t="s">
        <v>514</v>
      </c>
      <c r="D31" s="1" t="s">
        <v>515</v>
      </c>
      <c r="E31" s="1" t="s">
        <v>108</v>
      </c>
      <c r="F31" s="1" t="s">
        <v>438</v>
      </c>
      <c r="G31" s="1" t="s">
        <v>402</v>
      </c>
      <c r="H31" s="1" t="s">
        <v>378</v>
      </c>
      <c r="I31" s="1" t="s">
        <v>516</v>
      </c>
      <c r="J31" s="1" t="s">
        <v>380</v>
      </c>
      <c r="K31" s="1" t="s">
        <v>516</v>
      </c>
      <c r="L31" s="1" t="s">
        <v>516</v>
      </c>
      <c r="M31" s="1" t="s">
        <v>381</v>
      </c>
      <c r="N31" s="1" t="s">
        <v>381</v>
      </c>
      <c r="O31" s="1" t="s">
        <v>382</v>
      </c>
      <c r="P31" s="1" t="s">
        <v>383</v>
      </c>
      <c r="Q31" s="1" t="s">
        <v>384</v>
      </c>
      <c r="R31" s="1" t="s">
        <v>517</v>
      </c>
      <c r="S31" s="1" t="s">
        <v>386</v>
      </c>
      <c r="T31" s="1" t="s">
        <v>387</v>
      </c>
      <c r="U31" s="1" t="s">
        <v>388</v>
      </c>
      <c r="V31" s="1" t="s">
        <v>389</v>
      </c>
    </row>
    <row r="32" s="1" customFormat="1" spans="1:22">
      <c r="A32" s="3">
        <v>999222313841927</v>
      </c>
      <c r="B32" s="1" t="s">
        <v>513</v>
      </c>
      <c r="C32" s="1" t="s">
        <v>518</v>
      </c>
      <c r="D32" s="1" t="s">
        <v>519</v>
      </c>
      <c r="E32" s="1" t="s">
        <v>285</v>
      </c>
      <c r="F32" s="1" t="s">
        <v>374</v>
      </c>
      <c r="G32" s="1" t="s">
        <v>377</v>
      </c>
      <c r="H32" s="1" t="s">
        <v>378</v>
      </c>
      <c r="I32" s="1" t="s">
        <v>520</v>
      </c>
      <c r="J32" s="1" t="s">
        <v>380</v>
      </c>
      <c r="K32" s="1" t="s">
        <v>520</v>
      </c>
      <c r="L32" s="1" t="s">
        <v>520</v>
      </c>
      <c r="M32" s="1" t="s">
        <v>381</v>
      </c>
      <c r="N32" s="1" t="s">
        <v>381</v>
      </c>
      <c r="O32" s="1" t="s">
        <v>382</v>
      </c>
      <c r="P32" s="1" t="s">
        <v>383</v>
      </c>
      <c r="Q32" s="1" t="s">
        <v>384</v>
      </c>
      <c r="R32" s="1" t="s">
        <v>521</v>
      </c>
      <c r="S32" s="1" t="s">
        <v>386</v>
      </c>
      <c r="T32" s="1" t="s">
        <v>387</v>
      </c>
      <c r="U32" s="1" t="s">
        <v>388</v>
      </c>
      <c r="V32" s="1" t="s">
        <v>389</v>
      </c>
    </row>
    <row r="33" s="1" customFormat="1" spans="1:22">
      <c r="A33" s="3">
        <v>999222306731097</v>
      </c>
      <c r="B33" s="1" t="s">
        <v>522</v>
      </c>
      <c r="C33" s="1" t="s">
        <v>523</v>
      </c>
      <c r="D33" s="1" t="s">
        <v>524</v>
      </c>
      <c r="E33" s="1" t="s">
        <v>525</v>
      </c>
      <c r="F33" s="1" t="s">
        <v>438</v>
      </c>
      <c r="G33" s="1" t="s">
        <v>402</v>
      </c>
      <c r="H33" s="1" t="s">
        <v>378</v>
      </c>
      <c r="I33" s="1" t="s">
        <v>526</v>
      </c>
      <c r="J33" s="1" t="s">
        <v>380</v>
      </c>
      <c r="K33" s="1" t="s">
        <v>526</v>
      </c>
      <c r="L33" s="1" t="s">
        <v>526</v>
      </c>
      <c r="M33" s="1" t="s">
        <v>381</v>
      </c>
      <c r="N33" s="1" t="s">
        <v>381</v>
      </c>
      <c r="O33" s="1" t="s">
        <v>382</v>
      </c>
      <c r="P33" s="1" t="s">
        <v>383</v>
      </c>
      <c r="Q33" s="1" t="s">
        <v>384</v>
      </c>
      <c r="R33" s="1" t="s">
        <v>527</v>
      </c>
      <c r="S33" s="1" t="s">
        <v>386</v>
      </c>
      <c r="T33" s="1" t="s">
        <v>387</v>
      </c>
      <c r="U33" s="1" t="s">
        <v>388</v>
      </c>
      <c r="V33" s="1" t="s">
        <v>389</v>
      </c>
    </row>
    <row r="34" s="1" customFormat="1" spans="1:22">
      <c r="A34" s="3">
        <v>999222306703343</v>
      </c>
      <c r="B34" s="1" t="s">
        <v>522</v>
      </c>
      <c r="C34" s="1" t="s">
        <v>528</v>
      </c>
      <c r="D34" s="1" t="s">
        <v>524</v>
      </c>
      <c r="E34" s="1" t="s">
        <v>529</v>
      </c>
      <c r="F34" s="1" t="s">
        <v>438</v>
      </c>
      <c r="G34" s="1" t="s">
        <v>402</v>
      </c>
      <c r="H34" s="1" t="s">
        <v>378</v>
      </c>
      <c r="I34" s="1" t="s">
        <v>526</v>
      </c>
      <c r="J34" s="1" t="s">
        <v>380</v>
      </c>
      <c r="K34" s="1" t="s">
        <v>526</v>
      </c>
      <c r="L34" s="1" t="s">
        <v>526</v>
      </c>
      <c r="M34" s="1" t="s">
        <v>381</v>
      </c>
      <c r="N34" s="1" t="s">
        <v>381</v>
      </c>
      <c r="O34" s="1" t="s">
        <v>382</v>
      </c>
      <c r="P34" s="1" t="s">
        <v>383</v>
      </c>
      <c r="Q34" s="1" t="s">
        <v>384</v>
      </c>
      <c r="R34" s="1" t="s">
        <v>530</v>
      </c>
      <c r="S34" s="1" t="s">
        <v>386</v>
      </c>
      <c r="T34" s="1" t="s">
        <v>387</v>
      </c>
      <c r="U34" s="1" t="s">
        <v>388</v>
      </c>
      <c r="V34" s="1" t="s">
        <v>389</v>
      </c>
    </row>
    <row r="35" s="1" customFormat="1" spans="1:22">
      <c r="A35" s="3">
        <v>999222297887223</v>
      </c>
      <c r="B35" s="1" t="s">
        <v>531</v>
      </c>
      <c r="C35" s="1" t="s">
        <v>532</v>
      </c>
      <c r="D35" s="1" t="s">
        <v>533</v>
      </c>
      <c r="E35" s="1" t="s">
        <v>93</v>
      </c>
      <c r="F35" s="1" t="s">
        <v>484</v>
      </c>
      <c r="G35" s="1" t="s">
        <v>402</v>
      </c>
      <c r="H35" s="1" t="s">
        <v>378</v>
      </c>
      <c r="I35" s="1" t="s">
        <v>534</v>
      </c>
      <c r="J35" s="1" t="s">
        <v>380</v>
      </c>
      <c r="K35" s="1" t="s">
        <v>534</v>
      </c>
      <c r="L35" s="1" t="s">
        <v>534</v>
      </c>
      <c r="M35" s="1" t="s">
        <v>381</v>
      </c>
      <c r="N35" s="1" t="s">
        <v>381</v>
      </c>
      <c r="O35" s="1" t="s">
        <v>382</v>
      </c>
      <c r="P35" s="1" t="s">
        <v>383</v>
      </c>
      <c r="Q35" s="1" t="s">
        <v>384</v>
      </c>
      <c r="R35" s="1" t="s">
        <v>535</v>
      </c>
      <c r="S35" s="1" t="s">
        <v>386</v>
      </c>
      <c r="T35" s="1" t="s">
        <v>387</v>
      </c>
      <c r="U35" s="1" t="s">
        <v>388</v>
      </c>
      <c r="V35" s="1" t="s">
        <v>389</v>
      </c>
    </row>
    <row r="36" s="1" customFormat="1" spans="1:22">
      <c r="A36" s="3">
        <v>999222297505048</v>
      </c>
      <c r="B36" s="1" t="s">
        <v>531</v>
      </c>
      <c r="C36" s="1" t="s">
        <v>536</v>
      </c>
      <c r="D36" s="1" t="s">
        <v>537</v>
      </c>
      <c r="E36" s="1" t="s">
        <v>87</v>
      </c>
      <c r="F36" s="1" t="s">
        <v>484</v>
      </c>
      <c r="G36" s="1" t="s">
        <v>402</v>
      </c>
      <c r="H36" s="1" t="s">
        <v>378</v>
      </c>
      <c r="I36" s="1" t="s">
        <v>538</v>
      </c>
      <c r="J36" s="1" t="s">
        <v>380</v>
      </c>
      <c r="K36" s="1" t="s">
        <v>538</v>
      </c>
      <c r="L36" s="1" t="s">
        <v>538</v>
      </c>
      <c r="M36" s="1" t="s">
        <v>381</v>
      </c>
      <c r="N36" s="1" t="s">
        <v>381</v>
      </c>
      <c r="O36" s="1" t="s">
        <v>382</v>
      </c>
      <c r="P36" s="1" t="s">
        <v>383</v>
      </c>
      <c r="Q36" s="1" t="s">
        <v>384</v>
      </c>
      <c r="R36" s="1" t="s">
        <v>539</v>
      </c>
      <c r="S36" s="1" t="s">
        <v>386</v>
      </c>
      <c r="T36" s="1" t="s">
        <v>387</v>
      </c>
      <c r="U36" s="1" t="s">
        <v>388</v>
      </c>
      <c r="V36" s="1" t="s">
        <v>389</v>
      </c>
    </row>
    <row r="37" s="1" customFormat="1" spans="1:22">
      <c r="A37" s="3">
        <v>999222294472920</v>
      </c>
      <c r="B37" s="1" t="s">
        <v>531</v>
      </c>
      <c r="C37" s="1" t="s">
        <v>540</v>
      </c>
      <c r="D37" s="1" t="s">
        <v>541</v>
      </c>
      <c r="E37" s="1" t="s">
        <v>542</v>
      </c>
      <c r="F37" s="1" t="s">
        <v>438</v>
      </c>
      <c r="G37" s="1" t="s">
        <v>402</v>
      </c>
      <c r="H37" s="1" t="s">
        <v>378</v>
      </c>
      <c r="I37" s="1" t="s">
        <v>543</v>
      </c>
      <c r="J37" s="1" t="s">
        <v>380</v>
      </c>
      <c r="K37" s="1" t="s">
        <v>543</v>
      </c>
      <c r="L37" s="1" t="s">
        <v>543</v>
      </c>
      <c r="M37" s="1" t="s">
        <v>381</v>
      </c>
      <c r="N37" s="1" t="s">
        <v>381</v>
      </c>
      <c r="O37" s="1" t="s">
        <v>382</v>
      </c>
      <c r="P37" s="1" t="s">
        <v>383</v>
      </c>
      <c r="Q37" s="1" t="s">
        <v>384</v>
      </c>
      <c r="R37" s="1" t="s">
        <v>544</v>
      </c>
      <c r="S37" s="1" t="s">
        <v>386</v>
      </c>
      <c r="T37" s="1" t="s">
        <v>387</v>
      </c>
      <c r="U37" s="1" t="s">
        <v>388</v>
      </c>
      <c r="V37" s="1" t="s">
        <v>389</v>
      </c>
    </row>
    <row r="38" s="1" customFormat="1" spans="1:22">
      <c r="A38" s="3">
        <v>999222288537803</v>
      </c>
      <c r="B38" s="1" t="s">
        <v>545</v>
      </c>
      <c r="C38" s="1" t="s">
        <v>546</v>
      </c>
      <c r="D38" s="1" t="s">
        <v>547</v>
      </c>
      <c r="E38" s="1" t="s">
        <v>548</v>
      </c>
      <c r="F38" s="1" t="s">
        <v>402</v>
      </c>
      <c r="G38" s="1" t="s">
        <v>377</v>
      </c>
      <c r="H38" s="1" t="s">
        <v>378</v>
      </c>
      <c r="I38" s="1" t="s">
        <v>549</v>
      </c>
      <c r="J38" s="1" t="s">
        <v>380</v>
      </c>
      <c r="K38" s="1" t="s">
        <v>549</v>
      </c>
      <c r="L38" s="1" t="s">
        <v>549</v>
      </c>
      <c r="M38" s="1" t="s">
        <v>381</v>
      </c>
      <c r="N38" s="1" t="s">
        <v>381</v>
      </c>
      <c r="O38" s="1" t="s">
        <v>382</v>
      </c>
      <c r="P38" s="1" t="s">
        <v>383</v>
      </c>
      <c r="Q38" s="1" t="s">
        <v>384</v>
      </c>
      <c r="R38" s="1" t="s">
        <v>550</v>
      </c>
      <c r="S38" s="1" t="s">
        <v>386</v>
      </c>
      <c r="T38" s="1" t="s">
        <v>387</v>
      </c>
      <c r="U38" s="1" t="s">
        <v>388</v>
      </c>
      <c r="V38" s="1" t="s">
        <v>389</v>
      </c>
    </row>
    <row r="39" s="1" customFormat="1" spans="1:22">
      <c r="A39" s="3">
        <v>999222287111879</v>
      </c>
      <c r="B39" s="1" t="s">
        <v>545</v>
      </c>
      <c r="C39" s="1" t="s">
        <v>551</v>
      </c>
      <c r="D39" s="1" t="s">
        <v>509</v>
      </c>
      <c r="E39" s="1" t="s">
        <v>552</v>
      </c>
      <c r="F39" s="1" t="s">
        <v>374</v>
      </c>
      <c r="G39" s="1" t="s">
        <v>377</v>
      </c>
      <c r="H39" s="1" t="s">
        <v>378</v>
      </c>
      <c r="I39" s="1" t="s">
        <v>553</v>
      </c>
      <c r="J39" s="1" t="s">
        <v>380</v>
      </c>
      <c r="K39" s="1" t="s">
        <v>553</v>
      </c>
      <c r="L39" s="1" t="s">
        <v>553</v>
      </c>
      <c r="M39" s="1" t="s">
        <v>381</v>
      </c>
      <c r="N39" s="1" t="s">
        <v>381</v>
      </c>
      <c r="O39" s="1" t="s">
        <v>382</v>
      </c>
      <c r="P39" s="1" t="s">
        <v>383</v>
      </c>
      <c r="Q39" s="1" t="s">
        <v>384</v>
      </c>
      <c r="R39" s="1" t="s">
        <v>554</v>
      </c>
      <c r="S39" s="1" t="s">
        <v>386</v>
      </c>
      <c r="T39" s="1" t="s">
        <v>387</v>
      </c>
      <c r="U39" s="1" t="s">
        <v>388</v>
      </c>
      <c r="V39" s="1" t="s">
        <v>389</v>
      </c>
    </row>
    <row r="40" s="1" customFormat="1" spans="1:22">
      <c r="A40" s="3">
        <v>999222286667162</v>
      </c>
      <c r="B40" s="1" t="s">
        <v>545</v>
      </c>
      <c r="C40" s="1" t="s">
        <v>555</v>
      </c>
      <c r="D40" s="1" t="s">
        <v>556</v>
      </c>
      <c r="E40" s="1" t="s">
        <v>201</v>
      </c>
      <c r="F40" s="1" t="s">
        <v>438</v>
      </c>
      <c r="G40" s="1" t="s">
        <v>374</v>
      </c>
      <c r="H40" s="1" t="s">
        <v>378</v>
      </c>
      <c r="I40" s="1" t="s">
        <v>557</v>
      </c>
      <c r="J40" s="1" t="s">
        <v>380</v>
      </c>
      <c r="K40" s="1" t="s">
        <v>557</v>
      </c>
      <c r="L40" s="1" t="s">
        <v>557</v>
      </c>
      <c r="M40" s="1" t="s">
        <v>381</v>
      </c>
      <c r="N40" s="1" t="s">
        <v>381</v>
      </c>
      <c r="O40" s="1" t="s">
        <v>382</v>
      </c>
      <c r="P40" s="1" t="s">
        <v>383</v>
      </c>
      <c r="Q40" s="1" t="s">
        <v>384</v>
      </c>
      <c r="R40" s="1" t="s">
        <v>558</v>
      </c>
      <c r="S40" s="1" t="s">
        <v>386</v>
      </c>
      <c r="T40" s="1" t="s">
        <v>387</v>
      </c>
      <c r="U40" s="1" t="s">
        <v>388</v>
      </c>
      <c r="V40" s="1" t="s">
        <v>389</v>
      </c>
    </row>
    <row r="41" s="1" customFormat="1" spans="1:22">
      <c r="A41" s="3">
        <v>999222283969537</v>
      </c>
      <c r="B41" s="1" t="s">
        <v>545</v>
      </c>
      <c r="C41" s="1" t="s">
        <v>559</v>
      </c>
      <c r="D41" s="1" t="s">
        <v>560</v>
      </c>
      <c r="E41" s="1" t="s">
        <v>76</v>
      </c>
      <c r="F41" s="1" t="s">
        <v>438</v>
      </c>
      <c r="G41" s="1" t="s">
        <v>402</v>
      </c>
      <c r="H41" s="1" t="s">
        <v>378</v>
      </c>
      <c r="I41" s="1" t="s">
        <v>561</v>
      </c>
      <c r="J41" s="1" t="s">
        <v>380</v>
      </c>
      <c r="K41" s="1" t="s">
        <v>561</v>
      </c>
      <c r="L41" s="1" t="s">
        <v>561</v>
      </c>
      <c r="M41" s="1" t="s">
        <v>381</v>
      </c>
      <c r="N41" s="1" t="s">
        <v>381</v>
      </c>
      <c r="O41" s="1" t="s">
        <v>382</v>
      </c>
      <c r="P41" s="1" t="s">
        <v>383</v>
      </c>
      <c r="Q41" s="1" t="s">
        <v>384</v>
      </c>
      <c r="R41" s="1" t="s">
        <v>562</v>
      </c>
      <c r="S41" s="1" t="s">
        <v>386</v>
      </c>
      <c r="T41" s="1" t="s">
        <v>387</v>
      </c>
      <c r="U41" s="1" t="s">
        <v>388</v>
      </c>
      <c r="V41" s="1" t="s">
        <v>389</v>
      </c>
    </row>
    <row r="42" s="1" customFormat="1" spans="1:22">
      <c r="A42" s="3">
        <v>999222279089902</v>
      </c>
      <c r="B42" s="1" t="s">
        <v>545</v>
      </c>
      <c r="C42" s="1" t="s">
        <v>563</v>
      </c>
      <c r="D42" s="1" t="s">
        <v>564</v>
      </c>
      <c r="E42" s="1" t="s">
        <v>196</v>
      </c>
      <c r="F42" s="1" t="s">
        <v>402</v>
      </c>
      <c r="G42" s="1" t="s">
        <v>374</v>
      </c>
      <c r="H42" s="1" t="s">
        <v>378</v>
      </c>
      <c r="I42" s="1" t="s">
        <v>395</v>
      </c>
      <c r="J42" s="1" t="s">
        <v>380</v>
      </c>
      <c r="K42" s="1" t="s">
        <v>395</v>
      </c>
      <c r="L42" s="1" t="s">
        <v>395</v>
      </c>
      <c r="M42" s="1" t="s">
        <v>381</v>
      </c>
      <c r="N42" s="1" t="s">
        <v>381</v>
      </c>
      <c r="O42" s="1" t="s">
        <v>382</v>
      </c>
      <c r="P42" s="1" t="s">
        <v>383</v>
      </c>
      <c r="Q42" s="1" t="s">
        <v>384</v>
      </c>
      <c r="R42" s="1" t="s">
        <v>565</v>
      </c>
      <c r="S42" s="1" t="s">
        <v>386</v>
      </c>
      <c r="T42" s="1" t="s">
        <v>387</v>
      </c>
      <c r="U42" s="1" t="s">
        <v>388</v>
      </c>
      <c r="V42" s="1" t="s">
        <v>389</v>
      </c>
    </row>
    <row r="43" s="1" customFormat="1" spans="1:22">
      <c r="A43" s="3">
        <v>999222276133588</v>
      </c>
      <c r="B43" s="1" t="s">
        <v>566</v>
      </c>
      <c r="C43" s="1" t="s">
        <v>567</v>
      </c>
      <c r="D43" s="1" t="s">
        <v>568</v>
      </c>
      <c r="E43" s="1" t="s">
        <v>71</v>
      </c>
      <c r="F43" s="1" t="s">
        <v>513</v>
      </c>
      <c r="G43" s="1" t="s">
        <v>402</v>
      </c>
      <c r="H43" s="1" t="s">
        <v>378</v>
      </c>
      <c r="I43" s="1" t="s">
        <v>569</v>
      </c>
      <c r="J43" s="1" t="s">
        <v>380</v>
      </c>
      <c r="K43" s="1" t="s">
        <v>569</v>
      </c>
      <c r="L43" s="1" t="s">
        <v>569</v>
      </c>
      <c r="M43" s="1" t="s">
        <v>381</v>
      </c>
      <c r="N43" s="1" t="s">
        <v>381</v>
      </c>
      <c r="O43" s="1" t="s">
        <v>382</v>
      </c>
      <c r="P43" s="1" t="s">
        <v>383</v>
      </c>
      <c r="Q43" s="1" t="s">
        <v>384</v>
      </c>
      <c r="R43" s="1" t="s">
        <v>570</v>
      </c>
      <c r="S43" s="1" t="s">
        <v>386</v>
      </c>
      <c r="T43" s="1" t="s">
        <v>387</v>
      </c>
      <c r="U43" s="1" t="s">
        <v>388</v>
      </c>
      <c r="V43" s="1" t="s">
        <v>389</v>
      </c>
    </row>
    <row r="44" s="1" customFormat="1" spans="1:22">
      <c r="A44" s="3">
        <v>999222270065725</v>
      </c>
      <c r="B44" s="1" t="s">
        <v>566</v>
      </c>
      <c r="C44" s="1" t="s">
        <v>571</v>
      </c>
      <c r="D44" s="1" t="s">
        <v>572</v>
      </c>
      <c r="E44" s="1" t="s">
        <v>192</v>
      </c>
      <c r="F44" s="1" t="s">
        <v>402</v>
      </c>
      <c r="G44" s="1" t="s">
        <v>374</v>
      </c>
      <c r="H44" s="1" t="s">
        <v>378</v>
      </c>
      <c r="I44" s="1" t="s">
        <v>573</v>
      </c>
      <c r="J44" s="1" t="s">
        <v>380</v>
      </c>
      <c r="K44" s="1" t="s">
        <v>573</v>
      </c>
      <c r="L44" s="1" t="s">
        <v>573</v>
      </c>
      <c r="M44" s="1" t="s">
        <v>381</v>
      </c>
      <c r="N44" s="1" t="s">
        <v>381</v>
      </c>
      <c r="O44" s="1" t="s">
        <v>382</v>
      </c>
      <c r="P44" s="1" t="s">
        <v>383</v>
      </c>
      <c r="Q44" s="1" t="s">
        <v>384</v>
      </c>
      <c r="R44" s="1" t="s">
        <v>574</v>
      </c>
      <c r="S44" s="1" t="s">
        <v>386</v>
      </c>
      <c r="T44" s="1" t="s">
        <v>387</v>
      </c>
      <c r="U44" s="1" t="s">
        <v>388</v>
      </c>
      <c r="V44" s="1" t="s">
        <v>389</v>
      </c>
    </row>
    <row r="45" s="1" customFormat="1" spans="1:22">
      <c r="A45" s="3">
        <v>999222264440830</v>
      </c>
      <c r="B45" s="1" t="s">
        <v>575</v>
      </c>
      <c r="C45" s="1" t="s">
        <v>576</v>
      </c>
      <c r="D45" s="1" t="s">
        <v>577</v>
      </c>
      <c r="E45" s="1" t="s">
        <v>578</v>
      </c>
      <c r="F45" s="1" t="s">
        <v>402</v>
      </c>
      <c r="G45" s="1" t="s">
        <v>374</v>
      </c>
      <c r="H45" s="1" t="s">
        <v>378</v>
      </c>
      <c r="I45" s="1" t="s">
        <v>579</v>
      </c>
      <c r="J45" s="1" t="s">
        <v>380</v>
      </c>
      <c r="K45" s="1" t="s">
        <v>579</v>
      </c>
      <c r="L45" s="1" t="s">
        <v>579</v>
      </c>
      <c r="M45" s="1" t="s">
        <v>381</v>
      </c>
      <c r="N45" s="1" t="s">
        <v>381</v>
      </c>
      <c r="O45" s="1" t="s">
        <v>382</v>
      </c>
      <c r="P45" s="1" t="s">
        <v>383</v>
      </c>
      <c r="Q45" s="1" t="s">
        <v>384</v>
      </c>
      <c r="R45" s="1" t="s">
        <v>580</v>
      </c>
      <c r="S45" s="1" t="s">
        <v>386</v>
      </c>
      <c r="T45" s="1" t="s">
        <v>387</v>
      </c>
      <c r="U45" s="1" t="s">
        <v>388</v>
      </c>
      <c r="V45" s="1" t="s">
        <v>389</v>
      </c>
    </row>
    <row r="46" s="1" customFormat="1" spans="1:22">
      <c r="A46" s="3">
        <v>999222249756675</v>
      </c>
      <c r="B46" s="1" t="s">
        <v>581</v>
      </c>
      <c r="C46" s="1" t="s">
        <v>582</v>
      </c>
      <c r="D46" s="1" t="s">
        <v>572</v>
      </c>
      <c r="E46" s="1" t="s">
        <v>269</v>
      </c>
      <c r="F46" s="1" t="s">
        <v>374</v>
      </c>
      <c r="G46" s="1" t="s">
        <v>377</v>
      </c>
      <c r="H46" s="1" t="s">
        <v>378</v>
      </c>
      <c r="I46" s="1" t="s">
        <v>583</v>
      </c>
      <c r="J46" s="1" t="s">
        <v>380</v>
      </c>
      <c r="K46" s="1" t="s">
        <v>583</v>
      </c>
      <c r="L46" s="1" t="s">
        <v>583</v>
      </c>
      <c r="M46" s="1" t="s">
        <v>381</v>
      </c>
      <c r="N46" s="1" t="s">
        <v>381</v>
      </c>
      <c r="O46" s="1" t="s">
        <v>382</v>
      </c>
      <c r="P46" s="1" t="s">
        <v>383</v>
      </c>
      <c r="Q46" s="1" t="s">
        <v>384</v>
      </c>
      <c r="R46" s="1" t="s">
        <v>584</v>
      </c>
      <c r="S46" s="1" t="s">
        <v>386</v>
      </c>
      <c r="T46" s="1" t="s">
        <v>387</v>
      </c>
      <c r="U46" s="1" t="s">
        <v>388</v>
      </c>
      <c r="V46" s="1" t="s">
        <v>389</v>
      </c>
    </row>
    <row r="47" s="1" customFormat="1" spans="1:22">
      <c r="A47" s="3">
        <v>999222246267887</v>
      </c>
      <c r="B47" s="1" t="s">
        <v>581</v>
      </c>
      <c r="C47" s="1" t="s">
        <v>585</v>
      </c>
      <c r="D47" s="1" t="s">
        <v>586</v>
      </c>
      <c r="E47" s="1" t="s">
        <v>65</v>
      </c>
      <c r="F47" s="1" t="s">
        <v>484</v>
      </c>
      <c r="G47" s="1" t="s">
        <v>402</v>
      </c>
      <c r="H47" s="1" t="s">
        <v>378</v>
      </c>
      <c r="I47" s="1" t="s">
        <v>587</v>
      </c>
      <c r="J47" s="1" t="s">
        <v>380</v>
      </c>
      <c r="K47" s="1" t="s">
        <v>587</v>
      </c>
      <c r="L47" s="1" t="s">
        <v>587</v>
      </c>
      <c r="M47" s="1" t="s">
        <v>381</v>
      </c>
      <c r="N47" s="1" t="s">
        <v>381</v>
      </c>
      <c r="O47" s="1" t="s">
        <v>382</v>
      </c>
      <c r="P47" s="1" t="s">
        <v>383</v>
      </c>
      <c r="Q47" s="1" t="s">
        <v>384</v>
      </c>
      <c r="R47" s="1" t="s">
        <v>588</v>
      </c>
      <c r="S47" s="1" t="s">
        <v>386</v>
      </c>
      <c r="T47" s="1" t="s">
        <v>387</v>
      </c>
      <c r="U47" s="1" t="s">
        <v>388</v>
      </c>
      <c r="V47" s="1" t="s">
        <v>389</v>
      </c>
    </row>
    <row r="48" s="1" customFormat="1" spans="1:22">
      <c r="A48" s="3">
        <v>999222226422421</v>
      </c>
      <c r="B48" s="1" t="s">
        <v>589</v>
      </c>
      <c r="C48" s="1" t="s">
        <v>590</v>
      </c>
      <c r="D48" s="1" t="s">
        <v>591</v>
      </c>
      <c r="E48" s="1" t="s">
        <v>592</v>
      </c>
      <c r="F48" s="1" t="s">
        <v>438</v>
      </c>
      <c r="G48" s="1" t="s">
        <v>402</v>
      </c>
      <c r="H48" s="1" t="s">
        <v>378</v>
      </c>
      <c r="I48" s="1" t="s">
        <v>593</v>
      </c>
      <c r="J48" s="1" t="s">
        <v>380</v>
      </c>
      <c r="K48" s="1" t="s">
        <v>593</v>
      </c>
      <c r="L48" s="1" t="s">
        <v>593</v>
      </c>
      <c r="M48" s="1" t="s">
        <v>381</v>
      </c>
      <c r="N48" s="1" t="s">
        <v>381</v>
      </c>
      <c r="O48" s="1" t="s">
        <v>382</v>
      </c>
      <c r="P48" s="1" t="s">
        <v>383</v>
      </c>
      <c r="Q48" s="1" t="s">
        <v>384</v>
      </c>
      <c r="R48" s="1" t="s">
        <v>594</v>
      </c>
      <c r="S48" s="1" t="s">
        <v>386</v>
      </c>
      <c r="T48" s="1" t="s">
        <v>387</v>
      </c>
      <c r="U48" s="1" t="s">
        <v>388</v>
      </c>
      <c r="V48" s="1" t="s">
        <v>389</v>
      </c>
    </row>
    <row r="49" s="1" customFormat="1" spans="1:22">
      <c r="A49" s="3">
        <v>999222208418519</v>
      </c>
      <c r="B49" s="1" t="s">
        <v>595</v>
      </c>
      <c r="C49" s="1" t="s">
        <v>596</v>
      </c>
      <c r="D49" s="1" t="s">
        <v>524</v>
      </c>
      <c r="E49" s="1" t="s">
        <v>597</v>
      </c>
      <c r="F49" s="1" t="s">
        <v>374</v>
      </c>
      <c r="G49" s="1" t="s">
        <v>377</v>
      </c>
      <c r="H49" s="1" t="s">
        <v>378</v>
      </c>
      <c r="I49" s="1" t="s">
        <v>598</v>
      </c>
      <c r="J49" s="1" t="s">
        <v>380</v>
      </c>
      <c r="K49" s="1" t="s">
        <v>598</v>
      </c>
      <c r="L49" s="1" t="s">
        <v>598</v>
      </c>
      <c r="M49" s="1" t="s">
        <v>381</v>
      </c>
      <c r="N49" s="1" t="s">
        <v>381</v>
      </c>
      <c r="O49" s="1" t="s">
        <v>382</v>
      </c>
      <c r="P49" s="1" t="s">
        <v>383</v>
      </c>
      <c r="Q49" s="1" t="s">
        <v>384</v>
      </c>
      <c r="R49" s="1" t="s">
        <v>599</v>
      </c>
      <c r="S49" s="1" t="s">
        <v>386</v>
      </c>
      <c r="T49" s="1" t="s">
        <v>387</v>
      </c>
      <c r="U49" s="1" t="s">
        <v>388</v>
      </c>
      <c r="V49" s="1" t="s">
        <v>389</v>
      </c>
    </row>
    <row r="50" s="1" customFormat="1" spans="1:22">
      <c r="A50" s="3">
        <v>999222201389137</v>
      </c>
      <c r="B50" s="1" t="s">
        <v>600</v>
      </c>
      <c r="C50" s="1" t="s">
        <v>601</v>
      </c>
      <c r="D50" s="1" t="s">
        <v>391</v>
      </c>
      <c r="E50" s="1" t="s">
        <v>54</v>
      </c>
      <c r="F50" s="1" t="s">
        <v>498</v>
      </c>
      <c r="G50" s="1" t="s">
        <v>402</v>
      </c>
      <c r="H50" s="1" t="s">
        <v>378</v>
      </c>
      <c r="I50" s="1" t="s">
        <v>602</v>
      </c>
      <c r="J50" s="1" t="s">
        <v>380</v>
      </c>
      <c r="K50" s="1" t="s">
        <v>602</v>
      </c>
      <c r="L50" s="1" t="s">
        <v>602</v>
      </c>
      <c r="M50" s="1" t="s">
        <v>381</v>
      </c>
      <c r="N50" s="1" t="s">
        <v>381</v>
      </c>
      <c r="O50" s="1" t="s">
        <v>382</v>
      </c>
      <c r="P50" s="1" t="s">
        <v>383</v>
      </c>
      <c r="Q50" s="1" t="s">
        <v>384</v>
      </c>
      <c r="R50" s="1" t="s">
        <v>603</v>
      </c>
      <c r="S50" s="1" t="s">
        <v>386</v>
      </c>
      <c r="T50" s="1" t="s">
        <v>387</v>
      </c>
      <c r="U50" s="1" t="s">
        <v>388</v>
      </c>
      <c r="V50" s="1" t="s">
        <v>389</v>
      </c>
    </row>
    <row r="51" s="1" customFormat="1" spans="1:22">
      <c r="A51" s="3">
        <v>999222195466715</v>
      </c>
      <c r="B51" s="1" t="s">
        <v>600</v>
      </c>
      <c r="C51" s="1" t="s">
        <v>604</v>
      </c>
      <c r="D51" s="1" t="s">
        <v>605</v>
      </c>
      <c r="E51" s="1" t="s">
        <v>606</v>
      </c>
      <c r="F51" s="1" t="s">
        <v>402</v>
      </c>
      <c r="G51" s="1" t="s">
        <v>377</v>
      </c>
      <c r="H51" s="1" t="s">
        <v>378</v>
      </c>
      <c r="I51" s="1" t="s">
        <v>607</v>
      </c>
      <c r="J51" s="1" t="s">
        <v>380</v>
      </c>
      <c r="K51" s="1" t="s">
        <v>607</v>
      </c>
      <c r="L51" s="1" t="s">
        <v>607</v>
      </c>
      <c r="M51" s="1" t="s">
        <v>381</v>
      </c>
      <c r="N51" s="1" t="s">
        <v>381</v>
      </c>
      <c r="O51" s="1" t="s">
        <v>382</v>
      </c>
      <c r="P51" s="1" t="s">
        <v>383</v>
      </c>
      <c r="Q51" s="1" t="s">
        <v>384</v>
      </c>
      <c r="R51" s="1" t="s">
        <v>608</v>
      </c>
      <c r="S51" s="1" t="s">
        <v>386</v>
      </c>
      <c r="T51" s="1" t="s">
        <v>387</v>
      </c>
      <c r="U51" s="1" t="s">
        <v>388</v>
      </c>
      <c r="V51" s="1" t="s">
        <v>389</v>
      </c>
    </row>
    <row r="52" s="1" customFormat="1" spans="1:22">
      <c r="A52" s="3">
        <v>999222173663059</v>
      </c>
      <c r="B52" s="1" t="s">
        <v>609</v>
      </c>
      <c r="C52" s="1" t="s">
        <v>610</v>
      </c>
      <c r="D52" s="1" t="s">
        <v>605</v>
      </c>
      <c r="E52" s="1" t="s">
        <v>611</v>
      </c>
      <c r="F52" s="1" t="s">
        <v>438</v>
      </c>
      <c r="G52" s="1" t="s">
        <v>402</v>
      </c>
      <c r="H52" s="1" t="s">
        <v>378</v>
      </c>
      <c r="I52" s="1" t="s">
        <v>612</v>
      </c>
      <c r="J52" s="1" t="s">
        <v>380</v>
      </c>
      <c r="K52" s="1" t="s">
        <v>612</v>
      </c>
      <c r="L52" s="1" t="s">
        <v>612</v>
      </c>
      <c r="M52" s="1" t="s">
        <v>381</v>
      </c>
      <c r="N52" s="1" t="s">
        <v>381</v>
      </c>
      <c r="O52" s="1" t="s">
        <v>382</v>
      </c>
      <c r="P52" s="1" t="s">
        <v>383</v>
      </c>
      <c r="Q52" s="1" t="s">
        <v>384</v>
      </c>
      <c r="R52" s="1" t="s">
        <v>613</v>
      </c>
      <c r="S52" s="1" t="s">
        <v>386</v>
      </c>
      <c r="T52" s="1" t="s">
        <v>387</v>
      </c>
      <c r="U52" s="1" t="s">
        <v>388</v>
      </c>
      <c r="V52" s="1" t="s">
        <v>389</v>
      </c>
    </row>
    <row r="53" s="1" customFormat="1" spans="1:22">
      <c r="A53" s="3">
        <v>999222171665778</v>
      </c>
      <c r="B53" s="1" t="s">
        <v>614</v>
      </c>
      <c r="C53" s="1" t="s">
        <v>615</v>
      </c>
      <c r="D53" s="1" t="s">
        <v>404</v>
      </c>
      <c r="E53" s="1" t="s">
        <v>616</v>
      </c>
      <c r="F53" s="1" t="s">
        <v>438</v>
      </c>
      <c r="G53" s="1" t="s">
        <v>402</v>
      </c>
      <c r="H53" s="1" t="s">
        <v>378</v>
      </c>
      <c r="I53" s="1" t="s">
        <v>617</v>
      </c>
      <c r="J53" s="1" t="s">
        <v>380</v>
      </c>
      <c r="K53" s="1" t="s">
        <v>617</v>
      </c>
      <c r="L53" s="1" t="s">
        <v>617</v>
      </c>
      <c r="M53" s="1" t="s">
        <v>381</v>
      </c>
      <c r="N53" s="1" t="s">
        <v>381</v>
      </c>
      <c r="O53" s="1" t="s">
        <v>382</v>
      </c>
      <c r="P53" s="1" t="s">
        <v>383</v>
      </c>
      <c r="Q53" s="1" t="s">
        <v>384</v>
      </c>
      <c r="R53" s="1" t="s">
        <v>618</v>
      </c>
      <c r="S53" s="1" t="s">
        <v>386</v>
      </c>
      <c r="T53" s="1" t="s">
        <v>387</v>
      </c>
      <c r="U53" s="1" t="s">
        <v>388</v>
      </c>
      <c r="V53" s="1" t="s">
        <v>389</v>
      </c>
    </row>
    <row r="54" s="1" customFormat="1" spans="1:22">
      <c r="A54" s="3">
        <v>999222147433492</v>
      </c>
      <c r="B54" s="1" t="s">
        <v>619</v>
      </c>
      <c r="C54" s="1" t="s">
        <v>620</v>
      </c>
      <c r="D54" s="1" t="s">
        <v>404</v>
      </c>
      <c r="E54" s="1" t="s">
        <v>621</v>
      </c>
      <c r="F54" s="1" t="s">
        <v>438</v>
      </c>
      <c r="G54" s="1" t="s">
        <v>374</v>
      </c>
      <c r="H54" s="1" t="s">
        <v>378</v>
      </c>
      <c r="I54" s="1" t="s">
        <v>622</v>
      </c>
      <c r="J54" s="1" t="s">
        <v>380</v>
      </c>
      <c r="K54" s="1" t="s">
        <v>622</v>
      </c>
      <c r="L54" s="1" t="s">
        <v>622</v>
      </c>
      <c r="M54" s="1" t="s">
        <v>381</v>
      </c>
      <c r="N54" s="1" t="s">
        <v>381</v>
      </c>
      <c r="O54" s="1" t="s">
        <v>382</v>
      </c>
      <c r="P54" s="1" t="s">
        <v>383</v>
      </c>
      <c r="Q54" s="1" t="s">
        <v>384</v>
      </c>
      <c r="R54" s="1" t="s">
        <v>623</v>
      </c>
      <c r="S54" s="1" t="s">
        <v>386</v>
      </c>
      <c r="T54" s="1" t="s">
        <v>387</v>
      </c>
      <c r="U54" s="1" t="s">
        <v>388</v>
      </c>
      <c r="V54" s="1" t="s">
        <v>389</v>
      </c>
    </row>
    <row r="55" s="1" customFormat="1" spans="1:22">
      <c r="A55" s="3">
        <v>999222145823100</v>
      </c>
      <c r="B55" s="1" t="s">
        <v>624</v>
      </c>
      <c r="C55" s="1" t="s">
        <v>625</v>
      </c>
      <c r="D55" s="1" t="s">
        <v>605</v>
      </c>
      <c r="E55" s="1" t="s">
        <v>626</v>
      </c>
      <c r="F55" s="1" t="s">
        <v>438</v>
      </c>
      <c r="G55" s="1" t="s">
        <v>402</v>
      </c>
      <c r="H55" s="1" t="s">
        <v>378</v>
      </c>
      <c r="I55" s="1" t="s">
        <v>627</v>
      </c>
      <c r="J55" s="1" t="s">
        <v>380</v>
      </c>
      <c r="K55" s="1" t="s">
        <v>627</v>
      </c>
      <c r="L55" s="1" t="s">
        <v>627</v>
      </c>
      <c r="M55" s="1" t="s">
        <v>381</v>
      </c>
      <c r="N55" s="1" t="s">
        <v>381</v>
      </c>
      <c r="O55" s="1" t="s">
        <v>382</v>
      </c>
      <c r="P55" s="1" t="s">
        <v>383</v>
      </c>
      <c r="Q55" s="1" t="s">
        <v>384</v>
      </c>
      <c r="R55" s="1" t="s">
        <v>628</v>
      </c>
      <c r="S55" s="1" t="s">
        <v>386</v>
      </c>
      <c r="T55" s="1" t="s">
        <v>387</v>
      </c>
      <c r="U55" s="1" t="s">
        <v>388</v>
      </c>
      <c r="V55" s="1" t="s">
        <v>389</v>
      </c>
    </row>
    <row r="56" s="1" customFormat="1" spans="1:22">
      <c r="A56" s="3">
        <v>999222138740050</v>
      </c>
      <c r="B56" s="1" t="s">
        <v>624</v>
      </c>
      <c r="C56" s="1" t="s">
        <v>629</v>
      </c>
      <c r="D56" s="1" t="s">
        <v>500</v>
      </c>
      <c r="E56" s="1" t="s">
        <v>630</v>
      </c>
      <c r="F56" s="1" t="s">
        <v>402</v>
      </c>
      <c r="G56" s="1" t="s">
        <v>374</v>
      </c>
      <c r="H56" s="1" t="s">
        <v>378</v>
      </c>
      <c r="I56" s="1" t="s">
        <v>631</v>
      </c>
      <c r="J56" s="1" t="s">
        <v>380</v>
      </c>
      <c r="K56" s="1" t="s">
        <v>631</v>
      </c>
      <c r="L56" s="1" t="s">
        <v>631</v>
      </c>
      <c r="M56" s="1" t="s">
        <v>381</v>
      </c>
      <c r="N56" s="1" t="s">
        <v>381</v>
      </c>
      <c r="O56" s="1" t="s">
        <v>382</v>
      </c>
      <c r="P56" s="1" t="s">
        <v>383</v>
      </c>
      <c r="Q56" s="1" t="s">
        <v>384</v>
      </c>
      <c r="R56" s="1" t="s">
        <v>632</v>
      </c>
      <c r="S56" s="1" t="s">
        <v>386</v>
      </c>
      <c r="T56" s="1" t="s">
        <v>387</v>
      </c>
      <c r="U56" s="1" t="s">
        <v>388</v>
      </c>
      <c r="V56" s="1" t="s">
        <v>389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2023-02-13T01:05:57Z</dcterms:created>
  <dcterms:modified xsi:type="dcterms:W3CDTF">2023-02-13T01:23:37Z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BAE12E89A0EF41909AABE683A70136D9</vt:lpwstr>
  </property>
  <property fmtid="{D5CDD505-2E9C-101B-9397-08002B2CF9AE}" pid="3" name="KSOProductBuildVer">
    <vt:lpwstr>2052-11.1.0.13703</vt:lpwstr>
  </property>
</Properties>
</file>