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<sst xmlns="http://schemas.openxmlformats.org/spreadsheetml/2006/main" count="200" uniqueCount="110">
  <si>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</si>
  <si>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</si>
  <si>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</si>
  <si>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</si>
  <si>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</si>
  <si>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</si>
  <si>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</si>
  <si>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</si>
  <si>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</si>
  <si>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</si>
  <si>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</si>
  <si>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</si>
  <si>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</si>
  <si>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</si>
  <si>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</si>
  <si>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</si>
  <si>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</si>
  <si>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</si>
  <si>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</si>
  <si>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</si>
  <si>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</si>
  <si>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</si>
  <si>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</si>
  <si>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</si>
  <si>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</si>
  <si>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999222577039931	</t>
  </si>
  <si>
    <t>Ctrip</t>
  </si>
  <si>
    <t>正常</t>
  </si>
  <si>
    <t>[固原]固原博物馆亚朵酒店(50191769)</t>
  </si>
  <si>
    <t>高级双床房&lt;双人入住&gt;&lt;内宾&gt;&lt;预付&gt;&lt;单早&gt;</t>
  </si>
  <si>
    <t>CNY</t>
  </si>
  <si>
    <t>俞佳琳</t>
  </si>
  <si>
    <t>CA11323230211CNY</t>
  </si>
  <si>
    <t>未提现</t>
  </si>
  <si>
    <t>携程开票</t>
  </si>
  <si>
    <t xml:space="preserve">3011507	</t>
  </si>
  <si>
    <t xml:space="preserve">	</t>
  </si>
  <si>
    <t xml:space="preserve">999222577057643	</t>
  </si>
  <si>
    <t>高级大床房&lt;双人入住&gt;&lt;内宾&gt;&lt;预付&gt;&lt;单早&gt;</t>
  </si>
  <si>
    <t>邢欣子</t>
  </si>
  <si>
    <t xml:space="preserve">3011509	</t>
  </si>
  <si>
    <t xml:space="preserve">999222077053494	</t>
  </si>
  <si>
    <t>赔款</t>
  </si>
  <si>
    <t>[成都]成都新会展亚朵酒店(65109312)</t>
  </si>
  <si>
    <t>杨季珂</t>
  </si>
  <si>
    <t xml:space="preserve">2920428	</t>
  </si>
  <si>
    <t xml:space="preserve">999222583831891	</t>
  </si>
  <si>
    <t>[乌鲁木齐]乌鲁木齐人民电影院亚朵酒店(50191455)</t>
  </si>
  <si>
    <t>李桐桐</t>
  </si>
  <si>
    <t>CA11323230212CNY</t>
  </si>
  <si>
    <t xml:space="preserve">3012286	</t>
  </si>
  <si>
    <t xml:space="preserve">999222590193223	</t>
  </si>
  <si>
    <t>[常州]常州火车站南大街亚朵酒店(46272716)</t>
  </si>
  <si>
    <t>王巍</t>
  </si>
  <si>
    <t>CA11323230213CNY</t>
  </si>
  <si>
    <t xml:space="preserve">3013428	</t>
  </si>
  <si>
    <t>，</t>
  </si>
  <si>
    <t>999222077053494</t>
  </si>
  <si>
    <t>本期扣款313.38元</t>
  </si>
  <si>
    <t>A230213105709481</t>
  </si>
  <si>
    <t>CNY / HKD 当前参考汇率: 1.148271781</t>
  </si>
  <si>
    <t>总计:1497.49 CNY/
1719.53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</si>
  <si>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</si>
  <si>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</si>
  <si>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</si>
  <si>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</si>
  <si>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</si>
  <si>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</si>
  <si>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</si>
  <si>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</si>
  <si>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</si>
  <si>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</si>
  <si>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</si>
  <si>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</si>
  <si>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</si>
  <si>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</si>
  <si>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</si>
  <si>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</si>
  <si>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</si>
  <si>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</si>
  <si>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</si>
  <si>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2023-02-08</t>
  </si>
  <si>
    <t>3013428</t>
  </si>
  <si>
    <t>常州火车站南大街亚朵酒店</t>
  </si>
  <si>
    <t>2023-02-10</t>
  </si>
  <si>
    <t>退房日月结</t>
  </si>
  <si>
    <t>829.26</t>
  </si>
  <si>
    <t>RMB</t>
  </si>
  <si>
    <t>0</t>
  </si>
  <si>
    <t>0.00</t>
  </si>
  <si>
    <t>携程汇智国内直连</t>
  </si>
  <si>
    <t>1861</t>
  </si>
  <si>
    <t>2023-02-08 09:19:48</t>
  </si>
  <si>
    <t>否</t>
  </si>
  <si>
    <t>汇智国际旅游发展有限公司</t>
  </si>
  <si>
    <t>直连</t>
  </si>
  <si>
    <t>中国</t>
  </si>
  <si>
    <t>2023-02-07</t>
  </si>
  <si>
    <t>3012286</t>
  </si>
  <si>
    <t>乌鲁木齐人民电影院亚朵酒店</t>
  </si>
  <si>
    <t>2023-02-09</t>
  </si>
  <si>
    <t>398.24</t>
  </si>
  <si>
    <t>2023-02-07 20:26:22</t>
  </si>
  <si>
    <t>3011509</t>
  </si>
  <si>
    <t>固原博物馆亚朵酒店</t>
  </si>
  <si>
    <t>296.02</t>
  </si>
  <si>
    <t>2023-02-07 15:52:44</t>
  </si>
  <si>
    <t>3011507</t>
  </si>
  <si>
    <t>287.35</t>
  </si>
  <si>
    <t>2023-02-07 15:51:33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</si>
</sst>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22</xdr:row>
      <xdr:rowOff>0</xdr:rowOff>
    </xdr:from>
    <xdr:to>
      <xdr:col>16</xdr:col>
      <xdr:colOff>28575</xdr:colOff>
      <xdr:row>52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771900"/>
          <a:ext cx="11410950" cy="519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44964</v>
      </c>
      <c r="G2" s="6">
        <v>44965</v>
      </c>
      <c r="H2" s="4">
        <v>1</v>
      </c>
      <c r="I2" s="4">
        <v>1</v>
      </c>
      <c r="J2" s="4">
        <v>1</v>
      </c>
      <c r="K2" s="4" t="s">
        <v>30</v>
      </c>
      <c r="L2" s="4">
        <v>287.35</v>
      </c>
      <c r="M2" s="4">
        <v>287.35</v>
      </c>
      <c r="N2" s="4" t="s">
        <v>31</v>
      </c>
      <c r="O2" s="4" t="s">
        <v>32</v>
      </c>
      <c r="P2" s="4" t="s">
        <v>33</v>
      </c>
      <c r="Q2" s="4">
        <v>0</v>
      </c>
      <c r="R2" s="7">
        <v>44964</v>
      </c>
      <c r="S2" s="6">
        <v>44968</v>
      </c>
      <c r="T2" s="4" t="s">
        <v>34</v>
      </c>
      <c r="U2" s="4">
        <v>287.35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38</v>
      </c>
      <c r="F3" s="6">
        <v>44964</v>
      </c>
      <c r="G3" s="6">
        <v>44965</v>
      </c>
      <c r="H3" s="4">
        <v>1</v>
      </c>
      <c r="I3" s="4">
        <v>1</v>
      </c>
      <c r="J3" s="4">
        <v>1</v>
      </c>
      <c r="K3" s="4" t="s">
        <v>30</v>
      </c>
      <c r="L3" s="4">
        <v>296.02</v>
      </c>
      <c r="M3" s="4">
        <v>296.02</v>
      </c>
      <c r="N3" s="4" t="s">
        <v>39</v>
      </c>
      <c r="O3" s="4" t="s">
        <v>32</v>
      </c>
      <c r="P3" s="4" t="s">
        <v>33</v>
      </c>
      <c r="Q3" s="4">
        <v>0</v>
      </c>
      <c r="R3" s="7">
        <v>44964</v>
      </c>
      <c r="S3" s="6">
        <v>44968</v>
      </c>
      <c r="T3" s="4" t="s">
        <v>34</v>
      </c>
      <c r="U3" s="4">
        <v>296.02</v>
      </c>
      <c r="V3" s="4">
        <v>0</v>
      </c>
      <c r="W3" s="4">
        <v>0</v>
      </c>
      <c r="X3" s="4" t="s">
        <v>40</v>
      </c>
      <c r="Y3" s="4" t="s">
        <v>36</v>
      </c>
    </row>
    <row r="4" s="4" customFormat="1" spans="1:25">
      <c r="A4" s="4" t="s">
        <v>41</v>
      </c>
      <c r="B4" s="4" t="s">
        <v>26</v>
      </c>
      <c r="C4" s="4" t="s">
        <v>42</v>
      </c>
      <c r="D4" s="4" t="s">
        <v>43</v>
      </c>
      <c r="E4" s="4" t="s">
        <v>38</v>
      </c>
      <c r="F4" s="6">
        <v>44930</v>
      </c>
      <c r="G4" s="6">
        <v>44931</v>
      </c>
      <c r="H4" s="4">
        <v>1</v>
      </c>
      <c r="I4" s="4">
        <v>1</v>
      </c>
      <c r="J4" s="4">
        <v>1</v>
      </c>
      <c r="K4" s="4" t="s">
        <v>30</v>
      </c>
      <c r="L4" s="4">
        <v>-313.38</v>
      </c>
      <c r="M4" s="4">
        <v>-313.38</v>
      </c>
      <c r="N4" s="4" t="s">
        <v>44</v>
      </c>
      <c r="O4" s="4" t="s">
        <v>32</v>
      </c>
      <c r="P4" s="4" t="s">
        <v>33</v>
      </c>
      <c r="Q4" s="4">
        <v>0</v>
      </c>
      <c r="R4" s="7">
        <v>44930.6273726852</v>
      </c>
      <c r="S4" s="6">
        <v>44968</v>
      </c>
      <c r="T4" s="4"/>
      <c r="U4" s="4">
        <v>0</v>
      </c>
      <c r="V4" s="4">
        <v>0</v>
      </c>
      <c r="W4" s="4">
        <v>0</v>
      </c>
      <c r="X4" s="4" t="s">
        <v>45</v>
      </c>
      <c r="Y4" s="4" t="s">
        <v>36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29</v>
      </c>
      <c r="F5" s="6">
        <v>44965</v>
      </c>
      <c r="G5" s="6">
        <v>44966</v>
      </c>
      <c r="H5" s="4">
        <v>1</v>
      </c>
      <c r="I5" s="4">
        <v>1</v>
      </c>
      <c r="J5" s="4">
        <v>1</v>
      </c>
      <c r="K5" s="4" t="s">
        <v>30</v>
      </c>
      <c r="L5" s="4">
        <v>398.24</v>
      </c>
      <c r="M5" s="4">
        <v>398.24</v>
      </c>
      <c r="N5" s="4" t="s">
        <v>48</v>
      </c>
      <c r="O5" s="4" t="s">
        <v>49</v>
      </c>
      <c r="P5" s="4" t="s">
        <v>33</v>
      </c>
      <c r="Q5" s="4">
        <v>0</v>
      </c>
      <c r="R5" s="7">
        <v>44964</v>
      </c>
      <c r="S5" s="6">
        <v>44969</v>
      </c>
      <c r="T5" s="4" t="s">
        <v>34</v>
      </c>
      <c r="U5" s="4">
        <v>398.24</v>
      </c>
      <c r="V5" s="4">
        <v>0</v>
      </c>
      <c r="W5" s="4">
        <v>0</v>
      </c>
      <c r="X5" s="4" t="s">
        <v>50</v>
      </c>
      <c r="Y5" s="4" t="s">
        <v>36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38</v>
      </c>
      <c r="F6" s="6">
        <v>44965</v>
      </c>
      <c r="G6" s="6">
        <v>44967</v>
      </c>
      <c r="H6" s="4">
        <v>1</v>
      </c>
      <c r="I6" s="4">
        <v>2</v>
      </c>
      <c r="J6" s="4">
        <v>2</v>
      </c>
      <c r="K6" s="4" t="s">
        <v>30</v>
      </c>
      <c r="L6" s="4">
        <v>829.26</v>
      </c>
      <c r="M6" s="4">
        <v>829.26</v>
      </c>
      <c r="N6" s="4" t="s">
        <v>53</v>
      </c>
      <c r="O6" s="4" t="s">
        <v>54</v>
      </c>
      <c r="P6" s="4" t="s">
        <v>33</v>
      </c>
      <c r="Q6" s="4">
        <v>0</v>
      </c>
      <c r="R6" s="7">
        <v>44965</v>
      </c>
      <c r="S6" s="6">
        <v>44970</v>
      </c>
      <c r="T6" s="4" t="s">
        <v>34</v>
      </c>
      <c r="U6" s="4">
        <v>829.26</v>
      </c>
      <c r="V6" s="4">
        <v>0</v>
      </c>
      <c r="W6" s="4">
        <v>0</v>
      </c>
      <c r="X6" s="4" t="s">
        <v>55</v>
      </c>
      <c r="Y6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A12" sqref="A12"/>
    </sheetView>
  </sheetViews>
  <sheetFormatPr defaultColWidth="9" defaultRowHeight="13.5"/>
  <cols>
    <col min="1" max="1" width="12.625" style="4"/>
    <col min="2" max="2" width="9.375" style="4"/>
    <col min="3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56</v>
      </c>
    </row>
    <row r="2" s="4" customFormat="1" spans="1:9">
      <c r="A2" s="5">
        <v>999222577039931</v>
      </c>
      <c r="B2" s="6">
        <v>44964</v>
      </c>
      <c r="C2" s="6">
        <v>44965</v>
      </c>
      <c r="D2" s="4">
        <v>287.35</v>
      </c>
      <c r="E2" s="4" t="str">
        <f>VLOOKUP(A2,HOP!A:L,12,0)</f>
        <v>287.35</v>
      </c>
      <c r="F2" s="4" t="str">
        <f>VLOOKUP(A2,HOP!A:C,3,0)</f>
        <v>3011507</v>
      </c>
      <c r="G2" s="4">
        <f>D2-E2</f>
        <v>0</v>
      </c>
      <c r="H2" s="4" t="str">
        <f>$H$1&amp;F2</f>
        <v>，3011507</v>
      </c>
      <c r="I2" s="4" t="str">
        <f>VLOOKUP(A2,HOP!A:U,21,0)</f>
        <v>直连</v>
      </c>
    </row>
    <row r="3" s="4" customFormat="1" spans="1:9">
      <c r="A3" s="5">
        <v>999222577057643</v>
      </c>
      <c r="B3" s="6">
        <v>44964</v>
      </c>
      <c r="C3" s="6">
        <v>44965</v>
      </c>
      <c r="D3" s="4">
        <v>296.02</v>
      </c>
      <c r="E3" s="4" t="str">
        <f>VLOOKUP(A3,HOP!A:L,12,0)</f>
        <v>296.02</v>
      </c>
      <c r="F3" s="4" t="str">
        <f>VLOOKUP(A3,HOP!A:C,3,0)</f>
        <v>3011509</v>
      </c>
      <c r="G3" s="4">
        <f>D3-E3</f>
        <v>0</v>
      </c>
      <c r="H3" s="4" t="str">
        <f>$H$1&amp;F3</f>
        <v>，3011509</v>
      </c>
      <c r="I3" s="4" t="str">
        <f>VLOOKUP(A3,HOP!A:U,21,0)</f>
        <v>直连</v>
      </c>
    </row>
    <row r="4" s="4" customFormat="1" spans="1:10">
      <c r="A4" s="8" t="s">
        <v>57</v>
      </c>
      <c r="B4" s="6">
        <v>44930</v>
      </c>
      <c r="C4" s="6">
        <v>44931</v>
      </c>
      <c r="D4" s="4">
        <v>-313.38</v>
      </c>
      <c r="E4" s="4" t="e">
        <f>VLOOKUP(A4,HOP!A:L,12,0)</f>
        <v>#N/A</v>
      </c>
      <c r="F4" s="4">
        <v>2920428</v>
      </c>
      <c r="G4" s="4" t="e">
        <f>D4-E4</f>
        <v>#N/A</v>
      </c>
      <c r="H4" s="4" t="str">
        <f>$H$1&amp;F4</f>
        <v>，2920428</v>
      </c>
      <c r="I4" s="4" t="e">
        <f>VLOOKUP(A4,HOP!A:U,21,0)</f>
        <v>#N/A</v>
      </c>
      <c r="J4" s="4" t="s">
        <v>58</v>
      </c>
    </row>
    <row r="5" s="4" customFormat="1" spans="1:9">
      <c r="A5" s="5">
        <v>999222583831891</v>
      </c>
      <c r="B5" s="6">
        <v>44965</v>
      </c>
      <c r="C5" s="6">
        <v>44966</v>
      </c>
      <c r="D5" s="4">
        <v>398.24</v>
      </c>
      <c r="E5" s="4" t="str">
        <f>VLOOKUP(A5,HOP!A:L,12,0)</f>
        <v>398.24</v>
      </c>
      <c r="F5" s="4" t="str">
        <f>VLOOKUP(A5,HOP!A:C,3,0)</f>
        <v>3012286</v>
      </c>
      <c r="G5" s="4">
        <f>D5-E5</f>
        <v>0</v>
      </c>
      <c r="H5" s="4" t="str">
        <f>$H$1&amp;F5</f>
        <v>，3012286</v>
      </c>
      <c r="I5" s="4" t="str">
        <f>VLOOKUP(A5,HOP!A:U,21,0)</f>
        <v>直连</v>
      </c>
    </row>
    <row r="6" s="4" customFormat="1" spans="1:9">
      <c r="A6" s="5">
        <v>999222590193223</v>
      </c>
      <c r="B6" s="6">
        <v>44965</v>
      </c>
      <c r="C6" s="6">
        <v>44967</v>
      </c>
      <c r="D6" s="4">
        <v>829.26</v>
      </c>
      <c r="E6" s="4" t="str">
        <f>VLOOKUP(A6,HOP!A:L,12,0)</f>
        <v>829.26</v>
      </c>
      <c r="F6" s="4" t="str">
        <f>VLOOKUP(A6,HOP!A:C,3,0)</f>
        <v>3013428</v>
      </c>
      <c r="G6" s="4">
        <f>D6-E6</f>
        <v>0</v>
      </c>
      <c r="H6" s="4" t="str">
        <f>$H$1&amp;F6</f>
        <v>，3013428</v>
      </c>
      <c r="I6" s="4" t="str">
        <f>VLOOKUP(A6,HOP!A:U,21,0)</f>
        <v>直连</v>
      </c>
    </row>
    <row r="8" spans="4:4">
      <c r="D8" s="4">
        <f>SUM(D2:D7)</f>
        <v>1497.49</v>
      </c>
    </row>
    <row r="14" spans="1:1">
      <c r="A14" s="4" t="s">
        <v>59</v>
      </c>
    </row>
    <row r="15" spans="1:1">
      <c r="A15" s="4" t="s">
        <v>60</v>
      </c>
    </row>
    <row r="16" spans="1:1">
      <c r="A16" s="4" t="s">
        <v>61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A2" sqref="A2:A1048576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2">
      <c r="A1" s="2" t="s">
        <v>62</v>
      </c>
      <c r="B1" s="2" t="s">
        <v>63</v>
      </c>
      <c r="C1" s="2" t="s">
        <v>64</v>
      </c>
      <c r="D1" s="2" t="s">
        <v>65</v>
      </c>
      <c r="E1" s="2" t="s">
        <v>13</v>
      </c>
      <c r="F1" s="2" t="s">
        <v>5</v>
      </c>
      <c r="G1" s="2" t="s">
        <v>6</v>
      </c>
      <c r="H1" s="2" t="s">
        <v>66</v>
      </c>
      <c r="I1" s="2" t="s">
        <v>67</v>
      </c>
      <c r="J1" s="2" t="s">
        <v>68</v>
      </c>
      <c r="K1" s="2" t="s">
        <v>69</v>
      </c>
      <c r="L1" s="2" t="s">
        <v>70</v>
      </c>
      <c r="M1" s="2" t="s">
        <v>71</v>
      </c>
      <c r="N1" s="2" t="s">
        <v>72</v>
      </c>
      <c r="O1" s="2" t="s">
        <v>73</v>
      </c>
      <c r="P1" s="2" t="s">
        <v>74</v>
      </c>
      <c r="Q1" s="2" t="s">
        <v>75</v>
      </c>
      <c r="R1" s="2" t="s">
        <v>76</v>
      </c>
      <c r="S1" s="2" t="s">
        <v>77</v>
      </c>
      <c r="T1" s="2" t="s">
        <v>78</v>
      </c>
      <c r="U1" s="2" t="s">
        <v>79</v>
      </c>
      <c r="V1" s="2" t="s">
        <v>80</v>
      </c>
    </row>
    <row r="2" s="1" customFormat="1" spans="1:22">
      <c r="A2" s="3">
        <v>999222590193223</v>
      </c>
      <c r="B2" s="1" t="s">
        <v>81</v>
      </c>
      <c r="C2" s="1" t="s">
        <v>82</v>
      </c>
      <c r="D2" s="1" t="s">
        <v>83</v>
      </c>
      <c r="E2" s="1" t="s">
        <v>53</v>
      </c>
      <c r="F2" s="1" t="s">
        <v>81</v>
      </c>
      <c r="G2" s="1" t="s">
        <v>84</v>
      </c>
      <c r="H2" s="1" t="s">
        <v>85</v>
      </c>
      <c r="I2" s="1" t="s">
        <v>86</v>
      </c>
      <c r="J2" s="1" t="s">
        <v>87</v>
      </c>
      <c r="K2" s="1" t="s">
        <v>86</v>
      </c>
      <c r="L2" s="1" t="s">
        <v>86</v>
      </c>
      <c r="M2" s="1" t="s">
        <v>88</v>
      </c>
      <c r="N2" s="1" t="s">
        <v>88</v>
      </c>
      <c r="O2" s="1" t="s">
        <v>89</v>
      </c>
      <c r="P2" s="1" t="s">
        <v>90</v>
      </c>
      <c r="Q2" s="1" t="s">
        <v>91</v>
      </c>
      <c r="R2" s="1" t="s">
        <v>92</v>
      </c>
      <c r="S2" s="1" t="s">
        <v>93</v>
      </c>
      <c r="T2" s="1" t="s">
        <v>94</v>
      </c>
      <c r="U2" s="1" t="s">
        <v>95</v>
      </c>
      <c r="V2" s="1" t="s">
        <v>96</v>
      </c>
    </row>
    <row r="3" s="1" customFormat="1" spans="1:22">
      <c r="A3" s="3">
        <v>999222583831891</v>
      </c>
      <c r="B3" s="1" t="s">
        <v>97</v>
      </c>
      <c r="C3" s="1" t="s">
        <v>98</v>
      </c>
      <c r="D3" s="1" t="s">
        <v>99</v>
      </c>
      <c r="E3" s="1" t="s">
        <v>48</v>
      </c>
      <c r="F3" s="1" t="s">
        <v>81</v>
      </c>
      <c r="G3" s="1" t="s">
        <v>100</v>
      </c>
      <c r="H3" s="1" t="s">
        <v>85</v>
      </c>
      <c r="I3" s="1" t="s">
        <v>101</v>
      </c>
      <c r="J3" s="1" t="s">
        <v>87</v>
      </c>
      <c r="K3" s="1" t="s">
        <v>101</v>
      </c>
      <c r="L3" s="1" t="s">
        <v>101</v>
      </c>
      <c r="M3" s="1" t="s">
        <v>88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102</v>
      </c>
      <c r="S3" s="1" t="s">
        <v>93</v>
      </c>
      <c r="T3" s="1" t="s">
        <v>94</v>
      </c>
      <c r="U3" s="1" t="s">
        <v>95</v>
      </c>
      <c r="V3" s="1" t="s">
        <v>96</v>
      </c>
    </row>
    <row r="4" s="1" customFormat="1" spans="1:22">
      <c r="A4" s="3">
        <v>999222577057643</v>
      </c>
      <c r="B4" s="1" t="s">
        <v>97</v>
      </c>
      <c r="C4" s="1" t="s">
        <v>103</v>
      </c>
      <c r="D4" s="1" t="s">
        <v>104</v>
      </c>
      <c r="E4" s="1" t="s">
        <v>39</v>
      </c>
      <c r="F4" s="1" t="s">
        <v>97</v>
      </c>
      <c r="G4" s="1" t="s">
        <v>81</v>
      </c>
      <c r="H4" s="1" t="s">
        <v>85</v>
      </c>
      <c r="I4" s="1" t="s">
        <v>105</v>
      </c>
      <c r="J4" s="1" t="s">
        <v>87</v>
      </c>
      <c r="K4" s="1" t="s">
        <v>105</v>
      </c>
      <c r="L4" s="1" t="s">
        <v>105</v>
      </c>
      <c r="M4" s="1" t="s">
        <v>88</v>
      </c>
      <c r="N4" s="1" t="s">
        <v>88</v>
      </c>
      <c r="O4" s="1" t="s">
        <v>89</v>
      </c>
      <c r="P4" s="1" t="s">
        <v>90</v>
      </c>
      <c r="Q4" s="1" t="s">
        <v>91</v>
      </c>
      <c r="R4" s="1" t="s">
        <v>106</v>
      </c>
      <c r="S4" s="1" t="s">
        <v>93</v>
      </c>
      <c r="T4" s="1" t="s">
        <v>94</v>
      </c>
      <c r="U4" s="1" t="s">
        <v>95</v>
      </c>
      <c r="V4" s="1" t="s">
        <v>96</v>
      </c>
    </row>
    <row r="5" s="1" customFormat="1" spans="1:22">
      <c r="A5" s="3">
        <v>999222577039931</v>
      </c>
      <c r="B5" s="1" t="s">
        <v>97</v>
      </c>
      <c r="C5" s="1" t="s">
        <v>107</v>
      </c>
      <c r="D5" s="1" t="s">
        <v>104</v>
      </c>
      <c r="E5" s="1" t="s">
        <v>31</v>
      </c>
      <c r="F5" s="1" t="s">
        <v>97</v>
      </c>
      <c r="G5" s="1" t="s">
        <v>81</v>
      </c>
      <c r="H5" s="1" t="s">
        <v>85</v>
      </c>
      <c r="I5" s="1" t="s">
        <v>108</v>
      </c>
      <c r="J5" s="1" t="s">
        <v>87</v>
      </c>
      <c r="K5" s="1" t="s">
        <v>108</v>
      </c>
      <c r="L5" s="1" t="s">
        <v>108</v>
      </c>
      <c r="M5" s="1" t="s">
        <v>88</v>
      </c>
      <c r="N5" s="1" t="s">
        <v>88</v>
      </c>
      <c r="O5" s="1" t="s">
        <v>89</v>
      </c>
      <c r="P5" s="1" t="s">
        <v>90</v>
      </c>
      <c r="Q5" s="1" t="s">
        <v>91</v>
      </c>
      <c r="R5" s="1" t="s">
        <v>109</v>
      </c>
      <c r="S5" s="1" t="s">
        <v>93</v>
      </c>
      <c r="T5" s="1" t="s">
        <v>94</v>
      </c>
      <c r="U5" s="1" t="s">
        <v>95</v>
      </c>
      <c r="V5" s="1" t="s">
        <v>96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2023-02-13T02:34:34Z</dcterms:created>
  <dcterms:modified xsi:type="dcterms:W3CDTF">2023-02-13T03:09:20Z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6BB830146120467382CC1AFDD46FE3BB</vt:lpwstr>
  </property>
  <property fmtid="{D5CDD505-2E9C-101B-9397-08002B2CF9AE}" pid="3" name="KSOProductBuildVer">
    <vt:lpwstr>2052-11.1.0.13703</vt:lpwstr>
  </property>
</Properties>
</file>