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<sst xmlns="http://schemas.openxmlformats.org/spreadsheetml/2006/main" count="346" uniqueCount="151">
  <si>
    <t>去哪儿网酒店预付对账单</t>
  </si>
  <si>
    <t>供应商名称：</t>
  </si>
  <si>
    <t>汇趣住</t>
  </si>
  <si>
    <t>结算周期：</t>
  </si>
  <si>
    <t>2023-02-15至2023-02-16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</si>
  <si>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</si>
  <si>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</si>
  <si>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</si>
  <si>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</si>
  <si>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</si>
  <si>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</si>
  <si>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</si>
  <si>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</si>
  <si>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</si>
  <si>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</si>
  <si>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</si>
  <si>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</si>
  <si>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</si>
  <si>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</si>
  <si>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</si>
  <si>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¥1,568.00</t>
  </si>
  <si>
    <t>¥191.00</t>
  </si>
  <si>
    <t>¥1,377.00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</si>
  <si>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</si>
  <si>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</si>
  <si>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</si>
  <si>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</si>
  <si>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</si>
  <si>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</si>
  <si>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</si>
  <si>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</si>
  <si>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</si>
  <si>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</si>
  <si>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</si>
  <si>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</si>
  <si>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</si>
  <si>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</si>
  <si>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</si>
  <si>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</si>
  <si>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</si>
  <si>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</si>
  <si>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</si>
  <si>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</si>
  <si>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</si>
  <si>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</si>
  <si>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</si>
  <si>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</si>
  <si>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</si>
  <si>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</si>
  <si>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</si>
  <si>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</si>
  <si>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</si>
  <si>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</si>
  <si>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</si>
  <si>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</si>
  <si>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</si>
  <si>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</si>
  <si>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</si>
  <si>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</si>
  <si>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</si>
  <si>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</si>
  <si>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</si>
  <si>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</si>
  <si>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</si>
  <si>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</si>
  <si>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</si>
  <si>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</si>
  <si>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</si>
  <si>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</si>
  <si>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</si>
  <si>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103274635836</t>
  </si>
  <si>
    <t>酒店预付</t>
  </si>
  <si>
    <t>否</t>
  </si>
  <si>
    <t>普通</t>
  </si>
  <si>
    <t>381718560</t>
  </si>
  <si>
    <t>宜尚酒店(孝感安陆火车站店)</t>
  </si>
  <si>
    <t>1639468</t>
  </si>
  <si>
    <t>贾永红</t>
  </si>
  <si>
    <t>2023-02-15</t>
  </si>
  <si>
    <t>2023-02-16</t>
  </si>
  <si>
    <t>¥234.00</t>
  </si>
  <si>
    <t>¥29.00</t>
  </si>
  <si>
    <t>¥205.00</t>
  </si>
  <si>
    <t>特惠大床房</t>
  </si>
  <si>
    <t>WEBSITE</t>
  </si>
  <si>
    <t>103267095921</t>
  </si>
  <si>
    <t>453571203</t>
  </si>
  <si>
    <t>广州宾馆</t>
  </si>
  <si>
    <t>王诗函</t>
  </si>
  <si>
    <t>2023-02-08</t>
  </si>
  <si>
    <t>¥863.00</t>
  </si>
  <si>
    <t>¥86.00</t>
  </si>
  <si>
    <t>¥777.00</t>
  </si>
  <si>
    <t>岭南雅致大床房</t>
  </si>
  <si>
    <t>103274439733</t>
  </si>
  <si>
    <t>347181995</t>
  </si>
  <si>
    <t>上海品尊名致精品酒店公寓</t>
  </si>
  <si>
    <t>何方</t>
  </si>
  <si>
    <t>¥471.00</t>
  </si>
  <si>
    <t>¥76.00</t>
  </si>
  <si>
    <t>¥395.00</t>
  </si>
  <si>
    <t>豪华复式房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</si>
  <si>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</si>
  <si>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</si>
  <si>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</si>
  <si>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</si>
  <si>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</si>
  <si>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</si>
  <si>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</si>
  <si>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</si>
  <si>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</si>
  <si>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</si>
  <si>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</si>
  <si>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A230217150318481</t>
  </si>
  <si>
    <r>
      <t>总计：</t>
    </r>
    <r>
      <rPr>
        <sz val="10"/>
        <rFont val="Arial"/>
        <charset val="134"/>
      </rPr>
      <t>1377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</si>
  <si>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</si>
  <si>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</si>
  <si>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</si>
  <si>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</si>
  <si>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</si>
  <si>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</si>
  <si>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</si>
  <si>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</si>
  <si>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</si>
  <si>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</si>
  <si>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</si>
  <si>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</si>
  <si>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</si>
  <si>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</si>
  <si>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</si>
  <si>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</si>
  <si>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</si>
  <si>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</si>
  <si>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3031746</t>
  </si>
  <si>
    <t>宜尚酒店孝感安陆步行街店</t>
  </si>
  <si>
    <t>--</t>
  </si>
  <si>
    <t>205.00</t>
  </si>
  <si>
    <t>RMB</t>
  </si>
  <si>
    <t>0</t>
  </si>
  <si>
    <t>0.00</t>
  </si>
  <si>
    <t>汇趣住国内直连</t>
  </si>
  <si>
    <t>01.011247</t>
  </si>
  <si>
    <t>2023-02-15 09:38:09</t>
  </si>
  <si>
    <t>直连</t>
  </si>
  <si>
    <t>中国</t>
  </si>
  <si>
    <t>3031644</t>
  </si>
  <si>
    <t>395.00</t>
  </si>
  <si>
    <t>2023-02-15 08:37:12</t>
  </si>
  <si>
    <t>3014606</t>
  </si>
  <si>
    <t>777.00</t>
  </si>
  <si>
    <t>2023-02-08 18:19:03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</si>
</sst>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2" workbookViewId="0">
      <selection activeCell="C39" sqref="C39:C4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205</v>
      </c>
      <c r="E2" t="str">
        <f>VLOOKUP(A2,HOP!A:L,12,0)</f>
        <v>205.00</v>
      </c>
      <c r="F2" t="str">
        <f>VLOOKUP(A2,HOP!A:C,3,0)</f>
        <v>3031746</v>
      </c>
      <c r="G2">
        <f>D2-E2</f>
        <v>0</v>
      </c>
      <c r="H2" t="str">
        <f>$H$1&amp;F2</f>
        <v>，3031746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777</v>
      </c>
      <c r="E3" t="str">
        <f>VLOOKUP(A3,HOP!A:L,12,0)</f>
        <v>777.00</v>
      </c>
      <c r="F3" t="str">
        <f>VLOOKUP(A3,HOP!A:C,3,0)</f>
        <v>3014606</v>
      </c>
      <c r="G3">
        <f>D3-E3</f>
        <v>0</v>
      </c>
      <c r="H3" t="str">
        <f>$H$1&amp;F3</f>
        <v>，3014606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78</v>
      </c>
      <c r="C4" s="7" t="s">
        <v>79</v>
      </c>
      <c r="D4" s="3">
        <v>395</v>
      </c>
      <c r="E4" t="str">
        <f>VLOOKUP(A4,HOP!A:L,12,0)</f>
        <v>395.00</v>
      </c>
      <c r="F4" t="str">
        <f>VLOOKUP(A4,HOP!A:C,3,0)</f>
        <v>3031644</v>
      </c>
      <c r="G4">
        <f>D4-E4</f>
        <v>0</v>
      </c>
      <c r="H4" t="str">
        <f>$H$1&amp;F4</f>
        <v>，3031644</v>
      </c>
      <c r="I4" t="str">
        <f>VLOOKUP(A4,HOP!A:U,21,0)</f>
        <v>直连</v>
      </c>
    </row>
    <row r="6" spans="4:4">
      <c r="D6" s="3">
        <f>SUM(D2:D5)</f>
        <v>1377</v>
      </c>
    </row>
    <row r="8" ht="14.25" spans="4:4">
      <c r="D8" s="8" t="s">
        <v>22</v>
      </c>
    </row>
    <row r="12" spans="1:1">
      <c r="A12" t="s">
        <v>113</v>
      </c>
    </row>
    <row r="13" spans="1:1">
      <c r="A13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  <c r="V1" s="2" t="s">
        <v>132</v>
      </c>
    </row>
    <row r="2" s="1" customFormat="1" spans="1:22">
      <c r="A2" s="1" t="s">
        <v>70</v>
      </c>
      <c r="B2" s="1" t="s">
        <v>78</v>
      </c>
      <c r="C2" s="1" t="s">
        <v>133</v>
      </c>
      <c r="D2" s="1" t="s">
        <v>134</v>
      </c>
      <c r="E2" s="1" t="s">
        <v>77</v>
      </c>
      <c r="F2" s="1" t="s">
        <v>78</v>
      </c>
      <c r="G2" s="1" t="s">
        <v>79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72</v>
      </c>
      <c r="T2" s="1" t="s">
        <v>34</v>
      </c>
      <c r="U2" s="1" t="s">
        <v>143</v>
      </c>
      <c r="V2" s="1" t="s">
        <v>144</v>
      </c>
    </row>
    <row r="3" s="1" customFormat="1" spans="1:22">
      <c r="A3" s="1" t="s">
        <v>94</v>
      </c>
      <c r="B3" s="1" t="s">
        <v>78</v>
      </c>
      <c r="C3" s="1" t="s">
        <v>145</v>
      </c>
      <c r="D3" s="1" t="s">
        <v>96</v>
      </c>
      <c r="E3" s="1" t="s">
        <v>97</v>
      </c>
      <c r="F3" s="1" t="s">
        <v>78</v>
      </c>
      <c r="G3" s="1" t="s">
        <v>79</v>
      </c>
      <c r="H3" s="1" t="s">
        <v>135</v>
      </c>
      <c r="I3" s="1" t="s">
        <v>146</v>
      </c>
      <c r="J3" s="1" t="s">
        <v>137</v>
      </c>
      <c r="K3" s="1" t="s">
        <v>146</v>
      </c>
      <c r="L3" s="1" t="s">
        <v>146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147</v>
      </c>
      <c r="S3" s="1" t="s">
        <v>72</v>
      </c>
      <c r="T3" s="1" t="s">
        <v>34</v>
      </c>
      <c r="U3" s="1" t="s">
        <v>143</v>
      </c>
      <c r="V3" s="1" t="s">
        <v>144</v>
      </c>
    </row>
    <row r="4" s="1" customFormat="1" spans="1:22">
      <c r="A4" s="1" t="s">
        <v>85</v>
      </c>
      <c r="B4" s="1" t="s">
        <v>89</v>
      </c>
      <c r="C4" s="1" t="s">
        <v>148</v>
      </c>
      <c r="D4" s="1" t="s">
        <v>87</v>
      </c>
      <c r="E4" s="1" t="s">
        <v>88</v>
      </c>
      <c r="F4" s="1" t="s">
        <v>78</v>
      </c>
      <c r="G4" s="1" t="s">
        <v>79</v>
      </c>
      <c r="H4" s="1" t="s">
        <v>135</v>
      </c>
      <c r="I4" s="1" t="s">
        <v>149</v>
      </c>
      <c r="J4" s="1" t="s">
        <v>137</v>
      </c>
      <c r="K4" s="1" t="s">
        <v>149</v>
      </c>
      <c r="L4" s="1" t="s">
        <v>149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150</v>
      </c>
      <c r="S4" s="1" t="s">
        <v>72</v>
      </c>
      <c r="T4" s="1" t="s">
        <v>34</v>
      </c>
      <c r="U4" s="1" t="s">
        <v>143</v>
      </c>
      <c r="V4" s="1" t="s"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2023-02-17T07:04:28Z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2C41456645294AD1A1142B28F76CB4E4</vt:lpwstr>
  </property>
</Properties>
</file>