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对账!$1:$99</definedName>
  </definedNames>
  <calcPr calcId="144525"/>
</workbook>
</file>

<file path=xl/sharedStrings.xml><?xml version="1.0" encoding="utf-8"?>
<sst xmlns="http://schemas.openxmlformats.org/spreadsheetml/2006/main" count="3096" uniqueCount="951">
  <si>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</si>
  <si>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</si>
  <si>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</si>
  <si>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</si>
  <si>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</si>
  <si>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</si>
  <si>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</si>
  <si>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</si>
  <si>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</si>
  <si>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</si>
  <si>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</si>
  <si>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</si>
  <si>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</si>
  <si>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</si>
  <si>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</si>
  <si>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</si>
  <si>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</si>
  <si>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</si>
  <si>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</si>
  <si>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</si>
  <si>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</si>
  <si>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</si>
  <si>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</si>
  <si>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</si>
  <si>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</si>
  <si>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21817077786	</t>
  </si>
  <si>
    <t>Ctrip</t>
  </si>
  <si>
    <t>正常</t>
  </si>
  <si>
    <t>[普吉岛]普吉岛芭东美爵大酒店(SHA Extra Plus)(Grand Mercure Phuket Patong(SHA Extra Plus))(3627889)</t>
  </si>
  <si>
    <t>高级特大床房(至少连住2晚及以上)&lt;特惠&gt;&lt;双人入住&gt;&lt;双早&gt;</t>
  </si>
  <si>
    <t>CNY</t>
  </si>
  <si>
    <t>Sawant/Nikhil Prabhakar</t>
  </si>
  <si>
    <t>CA2019230217CNY</t>
  </si>
  <si>
    <t>未提现</t>
  </si>
  <si>
    <t>携程开票</t>
  </si>
  <si>
    <t xml:space="preserve">2805000	</t>
  </si>
  <si>
    <t xml:space="preserve">628643	</t>
  </si>
  <si>
    <t xml:space="preserve">21830988146	</t>
  </si>
  <si>
    <t>[拉普拉普]宿雾迈瑞柏高碧海度假村(Bluewater Maribago Beach Resort Cebu)(7333668)</t>
  </si>
  <si>
    <t>豪华房&lt;今日特价 &gt;&lt;双人入住&gt;&lt;双早&gt;</t>
  </si>
  <si>
    <t>Seo/Hyojeong,Choi/Jeongmin</t>
  </si>
  <si>
    <t xml:space="preserve">2817412	</t>
  </si>
  <si>
    <t xml:space="preserve">115241	</t>
  </si>
  <si>
    <t xml:space="preserve">21831725109	</t>
  </si>
  <si>
    <t>SEO/HYOSUN</t>
  </si>
  <si>
    <t xml:space="preserve">2818232	</t>
  </si>
  <si>
    <t xml:space="preserve">114796	</t>
  </si>
  <si>
    <t xml:space="preserve">999221982948423	</t>
  </si>
  <si>
    <t>[曼谷]曼谷华昌传统酒店(Hua Chang Heritage Hotel Bangkok)(4494789)</t>
  </si>
  <si>
    <t>尊贵豪华房&lt;全日特价&gt;&lt;双人入住&gt;&lt;双早&gt;</t>
  </si>
  <si>
    <t>LEE/KYUNGMIN</t>
  </si>
  <si>
    <t xml:space="preserve">2894608	</t>
  </si>
  <si>
    <t xml:space="preserve">149708	</t>
  </si>
  <si>
    <t xml:space="preserve">999222150806844	</t>
  </si>
  <si>
    <t>[马卡蒂]马卡蒂塞达住宅酒店(Seda Residences Makati)(103845562)</t>
  </si>
  <si>
    <t>豪华一室公寓&lt;三人入住&gt;</t>
  </si>
  <si>
    <t>Maribel/C Saulo,TBA/TBA,TBA/TBA</t>
  </si>
  <si>
    <t xml:space="preserve">2938829	</t>
  </si>
  <si>
    <t xml:space="preserve">2511290	</t>
  </si>
  <si>
    <t xml:space="preserve">999222163603543	</t>
  </si>
  <si>
    <t>[长滩岛]长滩岛考斯特度假村(Coast Boracay)(5448189)</t>
  </si>
  <si>
    <t>尊贵房&lt;今日特价 &gt;&lt;双人入住&gt;&lt;双早&gt;</t>
  </si>
  <si>
    <t>CHO/HYUNGJOON</t>
  </si>
  <si>
    <t xml:space="preserve">2942193	</t>
  </si>
  <si>
    <t xml:space="preserve">036579	</t>
  </si>
  <si>
    <t xml:space="preserve">22208870208	</t>
  </si>
  <si>
    <t>[曼谷]曼谷秋素坤逸酒店 (政府卫生认证)(Qiu Hotel Sukhumvit (SHA Plus+))(28597378)</t>
  </si>
  <si>
    <t>豪华池景房(高层)&lt;双人入住&gt;&lt;限量特惠&gt;&lt;无早&gt;</t>
  </si>
  <si>
    <t>YANG/JIN</t>
  </si>
  <si>
    <t xml:space="preserve">2950567	</t>
  </si>
  <si>
    <t xml:space="preserve">82051	</t>
  </si>
  <si>
    <t xml:space="preserve">999222269563249	</t>
  </si>
  <si>
    <t>[曼谷]曼谷盛泰乐水门酒店 (政府卫生认证)(Centara Watergate Pavillion Hotel Bangkok (SHA Plus+))(4733674)</t>
  </si>
  <si>
    <t>高级双人床房(至少连住2晚及以上)&lt;今日特价 &gt;&lt;双人入住&gt;&lt;仅适用亚洲客人&gt;&lt;双早&gt;</t>
  </si>
  <si>
    <t>WOO/HO YAN</t>
  </si>
  <si>
    <t xml:space="preserve">2962124	</t>
  </si>
  <si>
    <t xml:space="preserve">240211	</t>
  </si>
  <si>
    <t xml:space="preserve">999222271014435	</t>
  </si>
  <si>
    <t>[普吉岛]奈涵度假村(政府卫生认证)(The Nai Harn(SHA Extra Plus))(5025017)</t>
  </si>
  <si>
    <t>海洋景套房&lt;今日特价 &gt;&lt;双人入住&gt;&lt;中宾&gt;&lt;双早&gt;</t>
  </si>
  <si>
    <t>XU/WENDI,DU/XINGYU</t>
  </si>
  <si>
    <t xml:space="preserve">2962740	</t>
  </si>
  <si>
    <t xml:space="preserve">450416	</t>
  </si>
  <si>
    <t xml:space="preserve">999222275579758	</t>
  </si>
  <si>
    <t>[薄荷岛]阿莫丽塔度假酒店(Amorita Resort)(5404701)</t>
  </si>
  <si>
    <t>一卧套房&lt;三人入住&gt;&lt;早餐&gt;</t>
  </si>
  <si>
    <t>KIM/BYUNGYUB</t>
  </si>
  <si>
    <t xml:space="preserve">2963724	</t>
  </si>
  <si>
    <t xml:space="preserve">51989	</t>
  </si>
  <si>
    <t xml:space="preserve">999222349537612	</t>
  </si>
  <si>
    <t>[普吉岛]普吉岛城市海港度假酒店 (政府卫生认证)(Fishermen's Harbour Urban Resort Phuket (SHA Extra Plus))(2355959)</t>
  </si>
  <si>
    <t>豪华房&lt;双人入住&gt;&lt;双早&gt;</t>
  </si>
  <si>
    <t>Bhatt/Anmol,Bhatt/Anmol</t>
  </si>
  <si>
    <t xml:space="preserve">2977535	</t>
  </si>
  <si>
    <t xml:space="preserve">50917	</t>
  </si>
  <si>
    <t xml:space="preserve">999222388637436	</t>
  </si>
  <si>
    <t>高级双床房(至少连住2晚及以上)&lt;今日特价 &gt;&lt;双人入住&gt;&lt;仅适用亚洲客人&gt;&lt;双早&gt;</t>
  </si>
  <si>
    <t>TAN/YAN LING</t>
  </si>
  <si>
    <t xml:space="preserve">2983843	</t>
  </si>
  <si>
    <t xml:space="preserve">240851	</t>
  </si>
  <si>
    <t xml:space="preserve">999222413904904	</t>
  </si>
  <si>
    <t>[宿务]宿务海滨娱乐场酒店(Waterfront Cebu City Hotel &amp; Casino)(28525647)</t>
  </si>
  <si>
    <t>高级房&lt;特惠专享&gt;&lt;双人入住&gt;&lt;无早&gt;</t>
  </si>
  <si>
    <t>Torreja/Peter,Torreja/Peter</t>
  </si>
  <si>
    <t xml:space="preserve">2987720	</t>
  </si>
  <si>
    <t xml:space="preserve">4344765	</t>
  </si>
  <si>
    <t xml:space="preserve">999222420960665	</t>
  </si>
  <si>
    <t>[普吉岛]普吉假日酒店 (政府卫生认证)(Holiday Inn Resort Phuket, an IHG Hotel  (SHA Extra Plus))(3031621)</t>
  </si>
  <si>
    <t>1大1单床标准家庭房&lt;特惠&gt;&lt;双人入住&gt;&lt;双早&gt;</t>
  </si>
  <si>
    <t>CHEN/CHIEH JEN,SHAO/QIN</t>
  </si>
  <si>
    <t xml:space="preserve">2988516	</t>
  </si>
  <si>
    <t xml:space="preserve">13566547	</t>
  </si>
  <si>
    <t xml:space="preserve">999222426080176	</t>
  </si>
  <si>
    <t>[八打灵再也]皇家朱兰白沙罗酒店(Royale Chulan Damansara)(28528087)</t>
  </si>
  <si>
    <t>高级房&lt;双人入住&gt;&lt;无早&gt;</t>
  </si>
  <si>
    <t>iberahim/mohd sharon irawaddy</t>
  </si>
  <si>
    <t xml:space="preserve">2989526	</t>
  </si>
  <si>
    <t xml:space="preserve">#604722	</t>
  </si>
  <si>
    <t xml:space="preserve">999222439300655	</t>
  </si>
  <si>
    <t>[马卡蒂]阿尔法公寓式酒店 (多用途酒店)(The Alpha Suites (Multi-use Hotel))(48244686)</t>
  </si>
  <si>
    <t>顶层套房&lt;六人入住&gt;&lt;早餐&gt;</t>
  </si>
  <si>
    <t>KAO/CHUAN CHI</t>
  </si>
  <si>
    <t xml:space="preserve">2991838	</t>
  </si>
  <si>
    <t xml:space="preserve">162435	</t>
  </si>
  <si>
    <t xml:space="preserve">999222445743925	</t>
  </si>
  <si>
    <t>[古晋]古晋帝国酒店(Imperial Hotel Kuching)(28527691)</t>
  </si>
  <si>
    <t>高级特大床房&lt;今日特价 &gt;&lt;双人入住&gt;&lt;双早&gt;</t>
  </si>
  <si>
    <t>Chok Kiong/Tang,Chok Kiong/Tang</t>
  </si>
  <si>
    <t xml:space="preserve">2992478	</t>
  </si>
  <si>
    <t xml:space="preserve">286785	</t>
  </si>
  <si>
    <t xml:space="preserve">999222449210037	</t>
  </si>
  <si>
    <t>[京都]京都四季酒店(Four Seasons Hotel Kyoto)(25269387)</t>
  </si>
  <si>
    <t>豪华房(至少连住2晚及以上)&lt;单人入住&gt;&lt;中宾&gt;&lt;无早&gt;</t>
  </si>
  <si>
    <t>Lee/Chiafei</t>
  </si>
  <si>
    <t xml:space="preserve">2993095	</t>
  </si>
  <si>
    <t xml:space="preserve">	</t>
  </si>
  <si>
    <t xml:space="preserve">999222456541262	</t>
  </si>
  <si>
    <t>1特大床池景露台套房&lt;双人入住&gt;&lt;双早&gt;</t>
  </si>
  <si>
    <t>YANG/JUNYI,SHANGGUAN/SIMING</t>
  </si>
  <si>
    <t xml:space="preserve">2993978	</t>
  </si>
  <si>
    <t xml:space="preserve">13616297	</t>
  </si>
  <si>
    <t xml:space="preserve">999222456961627	</t>
  </si>
  <si>
    <t>[曼谷]公爵夫人酒店(The Duchess Hotel)(4498978)</t>
  </si>
  <si>
    <t>一卧高级房&lt;双人入住&gt;&lt;双早&gt;</t>
  </si>
  <si>
    <t>KOH/GERALD</t>
  </si>
  <si>
    <t xml:space="preserve">2994045	</t>
  </si>
  <si>
    <t xml:space="preserve">563420	</t>
  </si>
  <si>
    <t xml:space="preserve">999222461460704	</t>
  </si>
  <si>
    <t>[釜山]侬新酒店(Nongshim Hotel)(28537275)</t>
  </si>
  <si>
    <t>豪华双床暖炕房&lt;双人入住&gt;&lt;双早&gt;</t>
  </si>
  <si>
    <t>lee/wansu,oh/jinhee</t>
  </si>
  <si>
    <t xml:space="preserve">2994568	</t>
  </si>
  <si>
    <t xml:space="preserve">10660481	</t>
  </si>
  <si>
    <t xml:space="preserve">999222465852922	</t>
  </si>
  <si>
    <t>[吉隆坡]吉隆坡皇家朱兰酒店(Royale Chulan Kuala Lumpur)(5280527)</t>
  </si>
  <si>
    <t>一室公寓&lt;双人入住&gt;&lt;双早&gt;</t>
  </si>
  <si>
    <t>Syed MOHAMAD/SYED AIDID</t>
  </si>
  <si>
    <t xml:space="preserve">2995105	</t>
  </si>
  <si>
    <t xml:space="preserve">10010657626	</t>
  </si>
  <si>
    <t>取消</t>
  </si>
  <si>
    <t xml:space="preserve">22471482179	</t>
  </si>
  <si>
    <t>[首尔]三井酒店(Hotel Samjung)(28525707)</t>
  </si>
  <si>
    <t>双床房&lt;双人入住&gt;&lt;无早&gt;</t>
  </si>
  <si>
    <t>Kim/Yerin</t>
  </si>
  <si>
    <t xml:space="preserve">2996108	</t>
  </si>
  <si>
    <t xml:space="preserve">23034049	</t>
  </si>
  <si>
    <t xml:space="preserve">999222482887825	</t>
  </si>
  <si>
    <t>[仁川]仁川机场贝斯特韦斯特精品酒店(Best Western Premier Incheon Airport Hotel)(5923817)</t>
  </si>
  <si>
    <t>豪华双床房&lt;双人入住&gt;&lt;不适用韩国客人&gt;&lt;无早&gt;</t>
  </si>
  <si>
    <t>WU/YUYANG,ZHANG/YIXIN</t>
  </si>
  <si>
    <t xml:space="preserve">2998002	</t>
  </si>
  <si>
    <t xml:space="preserve">23199451	</t>
  </si>
  <si>
    <t xml:space="preserve">999222483741387	</t>
  </si>
  <si>
    <t>[曼谷]曼谷索拉利亚西铁酒店(Solaria Nishitetsu Hotel Bangkok)(102642575)</t>
  </si>
  <si>
    <t>标准双床房&lt;特惠专享&gt;&lt;双人入住&gt;&lt;无早&gt;</t>
  </si>
  <si>
    <t>TAI/WAI LING</t>
  </si>
  <si>
    <t xml:space="preserve">2998146	</t>
  </si>
  <si>
    <t xml:space="preserve">251211183	</t>
  </si>
  <si>
    <t xml:space="preserve">999222485093060	</t>
  </si>
  <si>
    <t>YANG/QINGLONG,GUAN/XIN</t>
  </si>
  <si>
    <t xml:space="preserve">2998395	</t>
  </si>
  <si>
    <t xml:space="preserve">251296691	</t>
  </si>
  <si>
    <t xml:space="preserve">999222495820393	</t>
  </si>
  <si>
    <t>[丹戎本雅]槟城彩虹天堂海滩度假村酒店(Rainbow Paradise Beach Resort Penang)(12127310)</t>
  </si>
  <si>
    <t>豪华一室双床房&lt;双人入住&gt;&lt;双早&gt;</t>
  </si>
  <si>
    <t>Rusli Nik Hussin/Nik,Rusli Nik Hussin/Nik</t>
  </si>
  <si>
    <t xml:space="preserve">2999722	</t>
  </si>
  <si>
    <t xml:space="preserve">162013	</t>
  </si>
  <si>
    <t xml:space="preserve">999222500092222	</t>
  </si>
  <si>
    <t>[曼谷]曼谷萨通JC凯文酒店(JC Kevin Sathorn Bangkok Hotel)(4401628)</t>
  </si>
  <si>
    <t>二室套房&lt;今日特价 &gt;&lt;四人入住&gt;&lt;早餐&gt;</t>
  </si>
  <si>
    <t>WONGLIKHITPANYA/THIRA</t>
  </si>
  <si>
    <t xml:space="preserve">999222500451765	</t>
  </si>
  <si>
    <t>[济州市]济州格拉贝尔酒店(Grabel Hotel Jeju)(6183748)</t>
  </si>
  <si>
    <t>城景豪华双床房&lt;双人入住&gt;&lt;无早&gt;</t>
  </si>
  <si>
    <t>LEE/SEORA,LEE/SEORA</t>
  </si>
  <si>
    <t xml:space="preserve">3000609	</t>
  </si>
  <si>
    <t xml:space="preserve">acknowledge	</t>
  </si>
  <si>
    <t xml:space="preserve">999222510076836	</t>
  </si>
  <si>
    <t>ZHENG/YANFANG,Wang/Yanfang</t>
  </si>
  <si>
    <t xml:space="preserve">3001802	</t>
  </si>
  <si>
    <t xml:space="preserve">251584280	</t>
  </si>
  <si>
    <t xml:space="preserve">999222510123496	</t>
  </si>
  <si>
    <t>LUAN/WENSI,Jiang/Tianyue</t>
  </si>
  <si>
    <t xml:space="preserve">3001813	</t>
  </si>
  <si>
    <t xml:space="preserve">251585649	</t>
  </si>
  <si>
    <t xml:space="preserve">999222510658290	</t>
  </si>
  <si>
    <t>[怡保]唯裕酒店(Weil Hotel Ipoh)(5702297)</t>
  </si>
  <si>
    <t>工作室房&lt;双人入住&gt;&lt;双早&gt;</t>
  </si>
  <si>
    <t>Lai/Benedict,Lai/Benedict</t>
  </si>
  <si>
    <t xml:space="preserve">3001930	</t>
  </si>
  <si>
    <t xml:space="preserve">10297548	</t>
  </si>
  <si>
    <t xml:space="preserve">999222512958729	</t>
  </si>
  <si>
    <t>[巴加克]卡萨斯菲律宾阿酷扎酒店(Las Casas Filipinas de Acuzar)(88783338)</t>
  </si>
  <si>
    <t>2人标准间&lt;特价大促销&gt;&lt;双人入住&gt;&lt;双早&gt;</t>
  </si>
  <si>
    <t>BACARRA/ADONIS VILLARAMA</t>
  </si>
  <si>
    <t xml:space="preserve">3002372	</t>
  </si>
  <si>
    <t xml:space="preserve">999222515416687	</t>
  </si>
  <si>
    <t>天际线景两卧室套房&lt;今日特价 &gt;&lt;四人入住&gt;&lt;早餐&gt;</t>
  </si>
  <si>
    <t xml:space="preserve">3002848	</t>
  </si>
  <si>
    <t xml:space="preserve"> 2827259	</t>
  </si>
  <si>
    <t xml:space="preserve">999222523529334	</t>
  </si>
  <si>
    <t>[拉普拉普]种植园湾水疗度假村(Plantation Bay Resort and Spa)(6186732)</t>
  </si>
  <si>
    <t>礁湖景观双大床房&lt;今日特价 &gt;&lt;双人入住&gt;&lt;中宾&gt;&lt;双早&gt;</t>
  </si>
  <si>
    <t>arian/uy,arian/uy</t>
  </si>
  <si>
    <t xml:space="preserve">3003417	</t>
  </si>
  <si>
    <t xml:space="preserve">999222526195185	</t>
  </si>
  <si>
    <t>[普吉岛]普吉岛卡隆亚维斯塔格兰德-美憬阁索菲特酒店(政府卫生认证)(Avista Grande Phuket Karon MGallery by Sofitel(SHA Extra Plus))(13921342)</t>
  </si>
  <si>
    <t>豪华房，配备 1 张特大床，带阳台，可欣赏泳池景观(至少连住2晚及以上)&lt;双人入住&gt;&lt;不适用泰国客人&gt;&lt;双早&gt;</t>
  </si>
  <si>
    <t>HU/LU</t>
  </si>
  <si>
    <t xml:space="preserve">3003955	</t>
  </si>
  <si>
    <t xml:space="preserve">323880	</t>
  </si>
  <si>
    <t xml:space="preserve">999222528466486	</t>
  </si>
  <si>
    <t>高级房&lt;双人入住&gt;&lt;双早&gt;</t>
  </si>
  <si>
    <t>MOHAMED/MOHD MARZUKI</t>
  </si>
  <si>
    <t xml:space="preserve">3004374	</t>
  </si>
  <si>
    <t xml:space="preserve">605931	</t>
  </si>
  <si>
    <t xml:space="preserve">999222539213689	</t>
  </si>
  <si>
    <t>[普吉岛]普吉岛纳卡酒店(政府卫生认证)(The Naka Phuket(SHA Extra Plus))(5477275)</t>
  </si>
  <si>
    <t>一卧泳池别墅&lt;特价大促销&gt;&lt;双人入住&gt;&lt;双早&gt;</t>
  </si>
  <si>
    <t>KE/RONGYI,CAI/HONGLING</t>
  </si>
  <si>
    <t xml:space="preserve">3005380	</t>
  </si>
  <si>
    <t xml:space="preserve">999222547624907	</t>
  </si>
  <si>
    <t>[普吉岛]卡塔棕榈水疗度假酒店 (政府卫生认证)(Kata Palm Resort &amp; Spa (SHA Extra Plus))(4120277)</t>
  </si>
  <si>
    <t>豪华房&lt;限时抢购&gt;&lt;超值特惠&gt;&lt;双人入住&gt;&lt;双早&gt;</t>
  </si>
  <si>
    <t>GUO/HUAN,LU/FUHAO</t>
  </si>
  <si>
    <t xml:space="preserve">3007193	</t>
  </si>
  <si>
    <t xml:space="preserve">Sineenuch	</t>
  </si>
  <si>
    <t xml:space="preserve">999222548912464	</t>
  </si>
  <si>
    <t>[曼谷]曼谷拉查丹利中心酒店  (政府卫生认证)(Grande Centre Point Hotel Ratchadamri Bangkok (SHA Plus+))(2497052)</t>
  </si>
  <si>
    <t>高级豪华房&lt;特惠促销&gt;&lt;三人入住&gt;&lt;早餐&gt;</t>
  </si>
  <si>
    <t>YIN/XUEJUAN,HUANG/YINZHU,LIANG/TONGXIN</t>
  </si>
  <si>
    <t xml:space="preserve">3007517	</t>
  </si>
  <si>
    <t xml:space="preserve">346382	</t>
  </si>
  <si>
    <t xml:space="preserve">999222557801642	</t>
  </si>
  <si>
    <t>[普吉岛]普吉岛乐古浪悦椿度假村(政府卫生认证)(Angsana Laguna Phuket(SHA Plus+))(1549694)</t>
  </si>
  <si>
    <t>乐古浪客房&lt;双人入住&gt;&lt;双早&gt;</t>
  </si>
  <si>
    <t>SOLOVEV/ALEXANDER ALEKSANDROVIC</t>
  </si>
  <si>
    <t xml:space="preserve">3008292	</t>
  </si>
  <si>
    <t xml:space="preserve">1153132	</t>
  </si>
  <si>
    <t xml:space="preserve">999222560358767	</t>
  </si>
  <si>
    <t>[普吉岛]普吉岛希尔顿阿卡迪亚温泉度假酒店 (政府卫生认证)(Hilton Phuket Arcadia Resort &amp; Spa (SHA Extra Plus))(3460018)</t>
  </si>
  <si>
    <t>海景精致特大床套房&lt;双人入住&gt;&lt;不适用泰国客人&gt;&lt;双早&gt;</t>
  </si>
  <si>
    <t>DOR/RAZ</t>
  </si>
  <si>
    <t xml:space="preserve">3008774	</t>
  </si>
  <si>
    <t xml:space="preserve">3337133092	</t>
  </si>
  <si>
    <t xml:space="preserve">999222573218779	</t>
  </si>
  <si>
    <t>[济州市]济州亚洲酒店(Asia Hotel Jeju)(102526226)</t>
  </si>
  <si>
    <t>豪华三人房&lt;三人入住&gt;&lt;无早&gt;</t>
  </si>
  <si>
    <t>LEE/DAEHYUN</t>
  </si>
  <si>
    <t xml:space="preserve">3010840	</t>
  </si>
  <si>
    <t xml:space="preserve">23169743	</t>
  </si>
  <si>
    <t xml:space="preserve">999222577965263	</t>
  </si>
  <si>
    <t>园景豪华加大特大床房&lt;双人入住&gt;&lt;中宾&gt;&lt;双早&gt;</t>
  </si>
  <si>
    <t>HUANG/QIANZHAO</t>
  </si>
  <si>
    <t xml:space="preserve">3011676	</t>
  </si>
  <si>
    <t xml:space="preserve">3342428210	</t>
  </si>
  <si>
    <t xml:space="preserve">999222579391475	</t>
  </si>
  <si>
    <t>[宿务]宿务滨海前线酒店 - 北开垦(Bayfront Hotel Cebu – North Reclamation)(8235106)</t>
  </si>
  <si>
    <t>高级房&lt;今日特价 &gt;&lt;双人入住&gt;&lt;双早&gt;</t>
  </si>
  <si>
    <t>Atacador/Francis Albert,Atacador/Francis Albert</t>
  </si>
  <si>
    <t xml:space="preserve">3011986	</t>
  </si>
  <si>
    <t xml:space="preserve">109939	</t>
  </si>
  <si>
    <t xml:space="preserve">999222587185629	</t>
  </si>
  <si>
    <t>[曼谷]曼谷宜必思尚品素坤逸康福酒店(Ibis Styles Bangkok Sukhumvit Phra Khanong)(19680484)</t>
  </si>
  <si>
    <t>标准双床房&lt;双人入住&gt;&lt;不适用泰国客人&gt;&lt;无早&gt;</t>
  </si>
  <si>
    <t>GAO/YUAN</t>
  </si>
  <si>
    <t xml:space="preserve">3012796	</t>
  </si>
  <si>
    <t xml:space="preserve">999222591483348	</t>
  </si>
  <si>
    <t>[曼谷]曼谷湄南河四季酒店 (政府卫生认证)(Four Seasons Hotel Bangkok at Chao Phraya River (SHA Plus+))(57171815)</t>
  </si>
  <si>
    <t>至尊河景双床房&lt;双人入住&gt;&lt;双早&gt;</t>
  </si>
  <si>
    <t>ZHANG/FAN</t>
  </si>
  <si>
    <t xml:space="preserve">3013626	</t>
  </si>
  <si>
    <t xml:space="preserve">149553	</t>
  </si>
  <si>
    <t xml:space="preserve">999222594270040	</t>
  </si>
  <si>
    <t>高级双床房&lt;今日特价 &gt;&lt;双人入住&gt;&lt;双早&gt;</t>
  </si>
  <si>
    <t>CHEW FONG/TUNG</t>
  </si>
  <si>
    <t xml:space="preserve">3014020	</t>
  </si>
  <si>
    <t xml:space="preserve">287849	</t>
  </si>
  <si>
    <t xml:space="preserve">999222606658649	</t>
  </si>
  <si>
    <t xml:space="preserve">999222608633011	</t>
  </si>
  <si>
    <t>标准房（1张特大床）&lt;特惠&gt;&lt;双人入住&gt;&lt;无早&gt;</t>
  </si>
  <si>
    <t>ZHANG/BOWEN,LI/DONGXUE</t>
  </si>
  <si>
    <t xml:space="preserve">3015789	</t>
  </si>
  <si>
    <t xml:space="preserve">999222608653805	</t>
  </si>
  <si>
    <t>[苏梅岛]苏梅岛丽思卡尔顿酒店(政府卫生认证)(The Ritz-Carlton, Koh Samui(SHA Extra Plus))(13570752)</t>
  </si>
  <si>
    <t>优选露台特大床套房(至少连住2晚及以上)&lt;今日特价 &gt;&lt;双人入住&gt;&lt;中宾&gt;&lt;双早&gt;</t>
  </si>
  <si>
    <t>LI/YANYI</t>
  </si>
  <si>
    <t xml:space="preserve">3015801	</t>
  </si>
  <si>
    <t xml:space="preserve">999222617563937	</t>
  </si>
  <si>
    <t>[新山]新山凯贝丽酒店式服务公寓(Capri by Fraser Johor Bahru)(90558946)</t>
  </si>
  <si>
    <t>豪华特大床一室房&lt;双人入住&gt;&lt;双早&gt;</t>
  </si>
  <si>
    <t>DURANOGLU/ERKUT</t>
  </si>
  <si>
    <t xml:space="preserve">3016857	</t>
  </si>
  <si>
    <t xml:space="preserve">50411649-1	</t>
  </si>
  <si>
    <t xml:space="preserve">999222617566410	</t>
  </si>
  <si>
    <t>DAU/VIET KIEN</t>
  </si>
  <si>
    <t xml:space="preserve">3017205	</t>
  </si>
  <si>
    <t xml:space="preserve">92440190-1	</t>
  </si>
  <si>
    <t xml:space="preserve">999222620970414	</t>
  </si>
  <si>
    <t>尊贵双人房&lt;双人入住&gt;&lt;不适用韩国客人&gt;&lt;无早&gt;</t>
  </si>
  <si>
    <t>ZHANG/SONGTAO</t>
  </si>
  <si>
    <t xml:space="preserve">3017420	</t>
  </si>
  <si>
    <t xml:space="preserve">23202194	</t>
  </si>
  <si>
    <t xml:space="preserve">999222621598346	</t>
  </si>
  <si>
    <t>FATHI/OMID</t>
  </si>
  <si>
    <t xml:space="preserve">3017523	</t>
  </si>
  <si>
    <t xml:space="preserve">10010658572	</t>
  </si>
  <si>
    <t xml:space="preserve">999222622122125	</t>
  </si>
  <si>
    <t>Pasamonte/Benjie Biasura</t>
  </si>
  <si>
    <t xml:space="preserve">3017607	</t>
  </si>
  <si>
    <t xml:space="preserve">110173	</t>
  </si>
  <si>
    <t xml:space="preserve">999222614520163	</t>
  </si>
  <si>
    <t xml:space="preserve">999222632552758	</t>
  </si>
  <si>
    <t>[罗博]罗博河度假村(Loboc River Resort)(28524068)</t>
  </si>
  <si>
    <t>尊贵家庭房&lt;五人入住&gt;&lt;早餐&gt;</t>
  </si>
  <si>
    <t>Derksen/Danny,Derksen/Danny</t>
  </si>
  <si>
    <t xml:space="preserve">3018856	</t>
  </si>
  <si>
    <t xml:space="preserve">021014372	</t>
  </si>
  <si>
    <t xml:space="preserve">999222637642778	</t>
  </si>
  <si>
    <t>豪华特大床房&lt;双人入住&gt;&lt;双早&gt;</t>
  </si>
  <si>
    <t>Laja/Lilyane</t>
  </si>
  <si>
    <t xml:space="preserve">3019591	</t>
  </si>
  <si>
    <t xml:space="preserve">288186	</t>
  </si>
  <si>
    <t xml:space="preserve">999222638578397	</t>
  </si>
  <si>
    <t>标准双床房&lt;双人入住&gt;&lt;无早&gt;</t>
  </si>
  <si>
    <t>QIANG/DONG</t>
  </si>
  <si>
    <t xml:space="preserve">3019734	</t>
  </si>
  <si>
    <t xml:space="preserve">Confirmation Number 253409460	</t>
  </si>
  <si>
    <t xml:space="preserve">999222639033034	</t>
  </si>
  <si>
    <t>Marwan/MARWAN ABU HASSAN</t>
  </si>
  <si>
    <t xml:space="preserve">3019814	</t>
  </si>
  <si>
    <t xml:space="preserve">10010658653	</t>
  </si>
  <si>
    <t xml:space="preserve">999222639319291	</t>
  </si>
  <si>
    <t>[八打灵再也]皇家朱兰曲线酒店(Royale Chulan The Curve)(28528099)</t>
  </si>
  <si>
    <t>Chee Tat/Tan</t>
  </si>
  <si>
    <t xml:space="preserve">3019857	</t>
  </si>
  <si>
    <t xml:space="preserve">399459	</t>
  </si>
  <si>
    <t xml:space="preserve">999222652139557	</t>
  </si>
  <si>
    <t>标准双人间&lt;特惠专享&gt;&lt;双人入住&gt;&lt;双早&gt;</t>
  </si>
  <si>
    <t>CHEN/HUANG,SU/ZHENZI</t>
  </si>
  <si>
    <t xml:space="preserve">3021464	</t>
  </si>
  <si>
    <t xml:space="preserve">253583017	</t>
  </si>
  <si>
    <t xml:space="preserve">999222651300883	</t>
  </si>
  <si>
    <t>[曼谷]曼谷瑞享健康度假村(Mövenpick Bdms Wellness Resort Bangkok)(5281859)</t>
  </si>
  <si>
    <t>豪华特大床套房(至少连住2晚及以上)&lt;双人入住&gt;&lt;不适用泰国客人&gt;&lt;双早&gt;</t>
  </si>
  <si>
    <t>QI/JIAQIANG</t>
  </si>
  <si>
    <t xml:space="preserve">3021316	</t>
  </si>
  <si>
    <t xml:space="preserve">41649561	</t>
  </si>
  <si>
    <t xml:space="preserve">999222655049288	</t>
  </si>
  <si>
    <t>Kang/Hye rang</t>
  </si>
  <si>
    <t xml:space="preserve">3021976	</t>
  </si>
  <si>
    <t xml:space="preserve">23034877	</t>
  </si>
  <si>
    <t xml:space="preserve">999222655132382	</t>
  </si>
  <si>
    <t>[邦帕利]盖特43机场酒店 (政府卫生认证)(Gate43 Airport Hotel (SHA Plus+))(95453304)</t>
  </si>
  <si>
    <t>湖景豪华双床房&lt;双人入住&gt;&lt;无早&gt;</t>
  </si>
  <si>
    <t>AYDIN/ALi</t>
  </si>
  <si>
    <t xml:space="preserve">3021985	</t>
  </si>
  <si>
    <t xml:space="preserve">999222658326543	</t>
  </si>
  <si>
    <t>标准房&lt;双人入住&gt;&lt;无早&gt;</t>
  </si>
  <si>
    <t>GAO/YANG,Li/Zhuyan,Ge/Zhentao,Ji/Meihe,Li/Hong fei</t>
  </si>
  <si>
    <t xml:space="preserve">3022478	</t>
  </si>
  <si>
    <t xml:space="preserve">999222667839246	</t>
  </si>
  <si>
    <t>WANG/YING,XUE/YAQIANG</t>
  </si>
  <si>
    <t xml:space="preserve">3023226	</t>
  </si>
  <si>
    <t xml:space="preserve">acknowledged	</t>
  </si>
  <si>
    <t xml:space="preserve">999222671948142	</t>
  </si>
  <si>
    <t>Koh/Hee Khiang</t>
  </si>
  <si>
    <t xml:space="preserve">3023972	</t>
  </si>
  <si>
    <t xml:space="preserve">399500	</t>
  </si>
  <si>
    <t xml:space="preserve">999222674594493	</t>
  </si>
  <si>
    <t>[曼谷]尼兰大酒店(Niran Grand Hotel)(96424884)</t>
  </si>
  <si>
    <t>Sutsot/Sirinak,Sutsot/Sirinak</t>
  </si>
  <si>
    <t xml:space="preserve">3024417	</t>
  </si>
  <si>
    <t xml:space="preserve">999222677881620	</t>
  </si>
  <si>
    <t>皇家蓝翼高级房&lt;特惠&gt;&lt;双人入住&gt;&lt;双早&gt;</t>
  </si>
  <si>
    <t>KALIMOULLIN/ANVAR</t>
  </si>
  <si>
    <t xml:space="preserve">3024983	</t>
  </si>
  <si>
    <t xml:space="preserve">CONFIRM	</t>
  </si>
  <si>
    <t xml:space="preserve">999222678355702	</t>
  </si>
  <si>
    <t>GAO/YANG,Li/Zhuyan,Ji/Meihe,Ge/Zhentao,Li/Hong fei</t>
  </si>
  <si>
    <t xml:space="preserve">3025055	</t>
  </si>
  <si>
    <t xml:space="preserve">13929297	</t>
  </si>
  <si>
    <t xml:space="preserve">999222682397703	</t>
  </si>
  <si>
    <t>[芭堤雅]达拉海角渡假村(Cape Dara Resort)(5470678)</t>
  </si>
  <si>
    <t>达拉套房&lt;双人入住&gt;&lt;不适用泰国/印度次大陆客人&gt;&lt;双早&gt;</t>
  </si>
  <si>
    <t>ZHUO/RUI</t>
  </si>
  <si>
    <t xml:space="preserve">3025149	</t>
  </si>
  <si>
    <t xml:space="preserve">490224	</t>
  </si>
  <si>
    <t xml:space="preserve">999222683456972	</t>
  </si>
  <si>
    <t>豪华特大床房&lt;双人入住&gt;&lt;不适用泰国/印度次大陆客人&gt;&lt;双早&gt;</t>
  </si>
  <si>
    <t>CHEN/ZHUO,YUAN/ZHONGKAI</t>
  </si>
  <si>
    <t xml:space="preserve">3025270	</t>
  </si>
  <si>
    <t xml:space="preserve">490232	</t>
  </si>
  <si>
    <t xml:space="preserve">999222683876128	</t>
  </si>
  <si>
    <t>[科伦]科伦维斯顿度假酒店(Coron Westown Resort)(28525527)</t>
  </si>
  <si>
    <t>豪华房&lt;今日特价 &gt;&lt;双人入住&gt;&lt;无早&gt;</t>
  </si>
  <si>
    <t>CHOI/YONGHYUN,CHO/HYOUNGSIC</t>
  </si>
  <si>
    <t xml:space="preserve">3025353	</t>
  </si>
  <si>
    <t xml:space="preserve">024	</t>
  </si>
  <si>
    <t xml:space="preserve">999222683970155	</t>
  </si>
  <si>
    <t>豪华房&lt;今日特价 &gt;&lt;单人入住&gt;&lt;单早&gt;</t>
  </si>
  <si>
    <t>ZHU/GAOZHAN</t>
  </si>
  <si>
    <t xml:space="preserve">3025375	</t>
  </si>
  <si>
    <t xml:space="preserve">026	</t>
  </si>
  <si>
    <t xml:space="preserve">999222685684966	</t>
  </si>
  <si>
    <t>池景尊贵房（2张单人床，带阳台）&lt;双人入住&gt;&lt;双早&gt;</t>
  </si>
  <si>
    <t>GENG/ZHI,Zhang/Nannan</t>
  </si>
  <si>
    <t xml:space="preserve">3025683	</t>
  </si>
  <si>
    <t xml:space="preserve">1394454	</t>
  </si>
  <si>
    <t xml:space="preserve">999222685936480	</t>
  </si>
  <si>
    <t>[拉普拉普]麦克坦新镇萨沃伊酒店(Savoy Hotel Mactan Newtown)(92828783)</t>
  </si>
  <si>
    <t>高级豪华房&lt;特价大促销&gt;&lt;双人入住&gt;&lt;无早&gt;</t>
  </si>
  <si>
    <t>LIU/SHUQI,TAN/CHENG</t>
  </si>
  <si>
    <t xml:space="preserve">3025742	</t>
  </si>
  <si>
    <t xml:space="preserve">64593	</t>
  </si>
  <si>
    <t xml:space="preserve">999222688468698	</t>
  </si>
  <si>
    <t>两卧室公寓&lt;四人入住&gt;&lt;早餐&gt;</t>
  </si>
  <si>
    <t>Nur'Ain Binti Shuhaimi/Qutratul,Nur'Ain Binti Shuhaimi/Qutratul,Nur'Ain Binti Shuhaimi/Qutratul,Nur'Ain Binti Shuhaimi/Qutratul</t>
  </si>
  <si>
    <t xml:space="preserve">3026254	</t>
  </si>
  <si>
    <t xml:space="preserve">10010658856	</t>
  </si>
  <si>
    <t xml:space="preserve">999222689227386	</t>
  </si>
  <si>
    <t>标准房&lt;双人入住&gt;&lt;双早&gt;</t>
  </si>
  <si>
    <t>LIU/YICHEN,WANG/CHENGLIAN</t>
  </si>
  <si>
    <t xml:space="preserve">3026396	</t>
  </si>
  <si>
    <t xml:space="preserve">13944047	</t>
  </si>
  <si>
    <t xml:space="preserve">999222690156756	</t>
  </si>
  <si>
    <t>[曼谷]金玉素万那普酒店(Golden Jade Suvarnabhumi)(28680143)</t>
  </si>
  <si>
    <t>TSOGTBAYAR/KHALIUNAA</t>
  </si>
  <si>
    <t xml:space="preserve">3026574	</t>
  </si>
  <si>
    <t xml:space="preserve">999222690286163	</t>
  </si>
  <si>
    <t>Xue/Feng,Shen/Xichong,Cheng/Shanshan</t>
  </si>
  <si>
    <t xml:space="preserve">3026598	</t>
  </si>
  <si>
    <t xml:space="preserve">999222690309006	</t>
  </si>
  <si>
    <t>Gong/Dasheng,Xu/Bin</t>
  </si>
  <si>
    <t xml:space="preserve">3026604	</t>
  </si>
  <si>
    <t xml:space="preserve">999222690963601	</t>
  </si>
  <si>
    <t>[邦挽]安凡尼臻选考拉酒店(政府卫生认证)(Avani+ Khao Lak Resort(SHA Extra Plus))(99886567)</t>
  </si>
  <si>
    <t>至尊特大床房&lt;双人入住&gt;&lt;双早&gt;</t>
  </si>
  <si>
    <t>ROSENFELD/OFRI LEA</t>
  </si>
  <si>
    <t xml:space="preserve">3026762	</t>
  </si>
  <si>
    <t xml:space="preserve">61931880	</t>
  </si>
  <si>
    <t xml:space="preserve">999222691899364	</t>
  </si>
  <si>
    <t>[巴洛克]珍拉丁皇家朱兰小屋(Royale Chulan Cherating Chalet)(67235956)</t>
  </si>
  <si>
    <t>双人床小木屋&lt;特价大促销&gt;&lt;双人入住&gt;&lt;双早&gt;</t>
  </si>
  <si>
    <t>ABDUL RAHIM/SALINA,ABDUL RAHIM/SALINA</t>
  </si>
  <si>
    <t xml:space="preserve">3026933	</t>
  </si>
  <si>
    <t xml:space="preserve">77335	</t>
  </si>
  <si>
    <t xml:space="preserve">999222692633679	</t>
  </si>
  <si>
    <t>ZHU/ZHENHUA</t>
  </si>
  <si>
    <t xml:space="preserve">3027070	</t>
  </si>
  <si>
    <t xml:space="preserve">999222692861426	</t>
  </si>
  <si>
    <t>Jusoh/Suhana</t>
  </si>
  <si>
    <t xml:space="preserve">3027123	</t>
  </si>
  <si>
    <t xml:space="preserve">10010658851	</t>
  </si>
  <si>
    <t xml:space="preserve">999222694003480	</t>
  </si>
  <si>
    <t>MAO/DEHAO</t>
  </si>
  <si>
    <t xml:space="preserve">3027284	</t>
  </si>
  <si>
    <t xml:space="preserve">999222699078753	</t>
  </si>
  <si>
    <t>[曼谷]曼谷拉差达瑞士酒店 (政府卫生认证)(Swissotel Bangkok Ratchada (SHA Extra Plus))(6003314)</t>
  </si>
  <si>
    <t>瑞士豪华房&lt;双人入住&gt;&lt;无早&gt;</t>
  </si>
  <si>
    <t>ZHENG/PINGJIE</t>
  </si>
  <si>
    <t xml:space="preserve">3027481	</t>
  </si>
  <si>
    <t xml:space="preserve">2105002	</t>
  </si>
  <si>
    <t xml:space="preserve">999222699610669	</t>
  </si>
  <si>
    <t>FENG/QIAN,CHEN/JIAO</t>
  </si>
  <si>
    <t xml:space="preserve">3027535	</t>
  </si>
  <si>
    <t xml:space="preserve">490364	</t>
  </si>
  <si>
    <t xml:space="preserve">999222700925088	</t>
  </si>
  <si>
    <t>经典高级套房&lt;特惠专享&gt;&lt;双人入住&gt;&lt;无早&gt;</t>
  </si>
  <si>
    <t>XU/WENQIANG,ZHOU/QIAN</t>
  </si>
  <si>
    <t xml:space="preserve">3027665	</t>
  </si>
  <si>
    <t xml:space="preserve">347988	</t>
  </si>
  <si>
    <t xml:space="preserve">999222701125423	</t>
  </si>
  <si>
    <t>Xiao/Qiong,Yuan/Liang,Chen/Lei,Yu/Shili</t>
  </si>
  <si>
    <t xml:space="preserve">3027705	</t>
  </si>
  <si>
    <t xml:space="preserve">999222702882296	</t>
  </si>
  <si>
    <t>[芭堤雅]芭提雅摩达斯度假村(Pattaya Modus Beachfront Resort)(100347752)</t>
  </si>
  <si>
    <t>高级房&lt;双人入住&gt;&lt;中宾&gt;&lt;双早&gt;</t>
  </si>
  <si>
    <t>LI/ANSHENG</t>
  </si>
  <si>
    <t xml:space="preserve">3027897	</t>
  </si>
  <si>
    <t xml:space="preserve">286910	</t>
  </si>
  <si>
    <t xml:space="preserve">999222702623406	</t>
  </si>
  <si>
    <t>YOOTHONGDEE/YAJAI</t>
  </si>
  <si>
    <t xml:space="preserve">3027875	</t>
  </si>
  <si>
    <t xml:space="preserve">999222703419035	</t>
  </si>
  <si>
    <t>PRIDAKIT/WANPHEN</t>
  </si>
  <si>
    <t xml:space="preserve">3027972	</t>
  </si>
  <si>
    <t xml:space="preserve">2105112	</t>
  </si>
  <si>
    <t xml:space="preserve">999222706813745	</t>
  </si>
  <si>
    <t>[玛特鲁斯丰坦]Road Lodge - 开普敦国际机场(Road Lodge Cape Town International Airport)(98308966)</t>
  </si>
  <si>
    <t>双人房（2 张单人床）客房&lt;双人入住&gt;&lt;预付&gt;&lt;无早&gt;</t>
  </si>
  <si>
    <t>CHOI/KYUNGSOON</t>
  </si>
  <si>
    <t xml:space="preserve">3028569	</t>
  </si>
  <si>
    <t xml:space="preserve">308BC955L	</t>
  </si>
  <si>
    <t>，</t>
  </si>
  <si>
    <t>2995105 请帮忙生成手续费RMB 130工单收， 补款单号999222614520163</t>
  </si>
  <si>
    <t>A230217101812481</t>
  </si>
  <si>
    <t>A230217101918481</t>
  </si>
  <si>
    <t>CNY / HKD 当前参考汇率: 1.140161878</t>
  </si>
  <si>
    <t>总计： 132929 CNY/
151560.58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</si>
  <si>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</si>
  <si>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</si>
  <si>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</si>
  <si>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</si>
  <si>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</si>
  <si>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</si>
  <si>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</si>
  <si>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</si>
  <si>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</si>
  <si>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</si>
  <si>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</si>
  <si>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</si>
  <si>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</si>
  <si>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</si>
  <si>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</si>
  <si>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</si>
  <si>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</si>
  <si>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</si>
  <si>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</si>
  <si>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2023-02-13</t>
  </si>
  <si>
    <t>3027972</t>
  </si>
  <si>
    <t>曼谷拉差达瑞士酒店 (SHA Extra Plus)</t>
  </si>
  <si>
    <t>PRIDAKIT WANPHEN</t>
  </si>
  <si>
    <t>2023-02-14</t>
  </si>
  <si>
    <t>退房日周结</t>
  </si>
  <si>
    <t>556.00</t>
  </si>
  <si>
    <t>RMB</t>
  </si>
  <si>
    <t>0</t>
  </si>
  <si>
    <t>0.00</t>
  </si>
  <si>
    <t>携程国际直连(DD)</t>
  </si>
  <si>
    <t>01.011174</t>
  </si>
  <si>
    <t>2023-02-13 18:03:59</t>
  </si>
  <si>
    <t>否</t>
  </si>
  <si>
    <t>汇智国际旅游发展有限公司</t>
  </si>
  <si>
    <t>直采</t>
  </si>
  <si>
    <t>泰国</t>
  </si>
  <si>
    <t>3027897</t>
  </si>
  <si>
    <t>芭堤雅摩达斯度假村</t>
  </si>
  <si>
    <t>LI ANSHENG</t>
  </si>
  <si>
    <t>416.00</t>
  </si>
  <si>
    <t>2023-02-13 17:24:39</t>
  </si>
  <si>
    <t>3028569</t>
  </si>
  <si>
    <t>Road Lodge - 开普敦国际机场</t>
  </si>
  <si>
    <t>CHOI KYUNGSOON</t>
  </si>
  <si>
    <t>360.00</t>
  </si>
  <si>
    <t>2023-02-13 20:56:32</t>
  </si>
  <si>
    <t>直连</t>
  </si>
  <si>
    <t>南非</t>
  </si>
  <si>
    <t>3027535</t>
  </si>
  <si>
    <t>达拉海角度假酒店</t>
  </si>
  <si>
    <t>FENG QIAN,CHEN JIAO</t>
  </si>
  <si>
    <t>1457.00</t>
  </si>
  <si>
    <t>2023-02-13 14:30:09</t>
  </si>
  <si>
    <t>3027481</t>
  </si>
  <si>
    <t>ZHENG PINGJIE</t>
  </si>
  <si>
    <t>2023-02-13 15:22:50</t>
  </si>
  <si>
    <t>3027284</t>
  </si>
  <si>
    <t>曼谷金玉素旺纳普酒店</t>
  </si>
  <si>
    <t>MAO DEHAO</t>
  </si>
  <si>
    <t>188.00</t>
  </si>
  <si>
    <t>2023-02-13 14:02:27</t>
  </si>
  <si>
    <t>3027665</t>
  </si>
  <si>
    <t>曼谷拉查丹利中心酒店  (SHA Plus+)</t>
  </si>
  <si>
    <t>XU WENQIANG,ZHOU QIAN</t>
  </si>
  <si>
    <t>839.00</t>
  </si>
  <si>
    <t>2023-02-13 15:45:39</t>
  </si>
  <si>
    <t>3027070</t>
  </si>
  <si>
    <t>宜必思尚品曼谷素坤逸康福酒店</t>
  </si>
  <si>
    <t>ZHU ZHENHUA</t>
  </si>
  <si>
    <t>253.00</t>
  </si>
  <si>
    <t>2023-02-13 11:36:50</t>
  </si>
  <si>
    <t>3027705</t>
  </si>
  <si>
    <t>Xiao Qiong,Yuan Liang,Chen Lei,Yu Shili</t>
  </si>
  <si>
    <t>376.00</t>
  </si>
  <si>
    <t>2023-02-13 16:01:36</t>
  </si>
  <si>
    <t>3026762</t>
  </si>
  <si>
    <t>安凡尼臻选考拉酒店(SHA Extra Plus)</t>
  </si>
  <si>
    <t>ROSENFELD OFRI LEA</t>
  </si>
  <si>
    <t>1120.00</t>
  </si>
  <si>
    <t>2023-02-13 10:56:02</t>
  </si>
  <si>
    <t>3026574</t>
  </si>
  <si>
    <t>TSOGTBAYAR KHALIUNAA</t>
  </si>
  <si>
    <t>2023-02-13 08:39:30</t>
  </si>
  <si>
    <t>2023-02-12</t>
  </si>
  <si>
    <t>3026396</t>
  </si>
  <si>
    <t>普吉假日酒店 (SHA Extra Plus)</t>
  </si>
  <si>
    <t>LIU YICHEN,WANG CHENGLIAN</t>
  </si>
  <si>
    <t>1660.00</t>
  </si>
  <si>
    <t>2023-02-13 09:42:06</t>
  </si>
  <si>
    <t>3026254</t>
  </si>
  <si>
    <t>吉隆坡皇家朱兰酒店</t>
  </si>
  <si>
    <t>Nur'Ain Binti Shuhaimi Qutratul,Nur'Ain Binti Shuhaimi Qutratul,Nur'Ain Binti Shuhaimi Qutratul,Nur'Ain Binti Shuhaimi Qutratul</t>
  </si>
  <si>
    <t>1138.00</t>
  </si>
  <si>
    <t>2023-02-13 14:19:30</t>
  </si>
  <si>
    <t>马来西亚</t>
  </si>
  <si>
    <t>3025742</t>
  </si>
  <si>
    <t>麦克坦新镇萨沃伊酒店</t>
  </si>
  <si>
    <t>LIU SHUQI,TAN CHENG</t>
  </si>
  <si>
    <t>294.00</t>
  </si>
  <si>
    <t>2023-02-13 09:24:38</t>
  </si>
  <si>
    <t>菲律宾</t>
  </si>
  <si>
    <t>3025683</t>
  </si>
  <si>
    <t>GENG ZHI,Zhang Nannan</t>
  </si>
  <si>
    <t>1800.00</t>
  </si>
  <si>
    <t>2023-02-13 10:56:20</t>
  </si>
  <si>
    <t>3025375</t>
  </si>
  <si>
    <t>科隆韦斯唐度假村</t>
  </si>
  <si>
    <t>ZHU GAOZHAN</t>
  </si>
  <si>
    <t>558.00</t>
  </si>
  <si>
    <t>2023-02-13 09:26:16</t>
  </si>
  <si>
    <t>3025353</t>
  </si>
  <si>
    <t>CHOI YONGHYUN,CHO HYOUNGSIC</t>
  </si>
  <si>
    <t>500.00</t>
  </si>
  <si>
    <t>2023-02-13 08:53:25</t>
  </si>
  <si>
    <t>3025270</t>
  </si>
  <si>
    <t>CHEN ZHUO,YUAN ZHONGKAI</t>
  </si>
  <si>
    <t>810.00</t>
  </si>
  <si>
    <t>2023-02-12 16:36:50</t>
  </si>
  <si>
    <t>3025149</t>
  </si>
  <si>
    <t>ZHUO RUI</t>
  </si>
  <si>
    <t>2914.00</t>
  </si>
  <si>
    <t>2023-02-12 15:59:49</t>
  </si>
  <si>
    <t>3025055</t>
  </si>
  <si>
    <t>GAO YANG,Li Zhuyan,Ji Meihe,Ge Zhentao,Li Hong fei</t>
  </si>
  <si>
    <t>4290.00</t>
  </si>
  <si>
    <t>2023-02-12 15:08:58</t>
  </si>
  <si>
    <t>3027875</t>
  </si>
  <si>
    <t>YOOTHONGDEE YAJAI</t>
  </si>
  <si>
    <t>2023-02-13 17:13:37</t>
  </si>
  <si>
    <t>3026933</t>
  </si>
  <si>
    <t>珍拉丁皇家朱兰小屋</t>
  </si>
  <si>
    <t>ABDUL RAHIM SALINA,ABDUL RAHIM SALINA</t>
  </si>
  <si>
    <t>323.00</t>
  </si>
  <si>
    <t>2023-02-13 12:18:35</t>
  </si>
  <si>
    <t>2023-02-11</t>
  </si>
  <si>
    <t>3023972</t>
  </si>
  <si>
    <t>吉隆坡皇家星光曲线酒店</t>
  </si>
  <si>
    <t>Koh Hee Khiang</t>
  </si>
  <si>
    <t>370.00</t>
  </si>
  <si>
    <t>2023-02-12 09:38:58</t>
  </si>
  <si>
    <t>3023226</t>
  </si>
  <si>
    <t>WANG YING,XUE YAQIANG</t>
  </si>
  <si>
    <t>2023-02-11 21:25:08</t>
  </si>
  <si>
    <t>3024983</t>
  </si>
  <si>
    <t>普吉岛卡塔棕榈温泉度假酒店</t>
  </si>
  <si>
    <t>KALIMOULLIN ANVAR</t>
  </si>
  <si>
    <t>1310.00</t>
  </si>
  <si>
    <t>2023-02-12 14:27:02</t>
  </si>
  <si>
    <t>3021985</t>
  </si>
  <si>
    <t>盖特43机场酒店</t>
  </si>
  <si>
    <t>AYDIN ALi</t>
  </si>
  <si>
    <t>281.00</t>
  </si>
  <si>
    <t>2023-02-11 13:17:03</t>
  </si>
  <si>
    <t>3021464</t>
  </si>
  <si>
    <t>曼谷索拉利亚西铁酒店</t>
  </si>
  <si>
    <t>CHEN HUANG,SU ZHENZI</t>
  </si>
  <si>
    <t>776.00</t>
  </si>
  <si>
    <t>2023-02-11 12:00:52</t>
  </si>
  <si>
    <t>3027123</t>
  </si>
  <si>
    <t>Jusoh Suhana</t>
  </si>
  <si>
    <t>458.00</t>
  </si>
  <si>
    <t>2023-02-13 12:02:25</t>
  </si>
  <si>
    <t>2023-02-10</t>
  </si>
  <si>
    <t>3019857</t>
  </si>
  <si>
    <t>Chee Tat Tan</t>
  </si>
  <si>
    <t>2023-02-10 16:11:10</t>
  </si>
  <si>
    <t>3019734</t>
  </si>
  <si>
    <t>QIANG DONG</t>
  </si>
  <si>
    <t>1950.00</t>
  </si>
  <si>
    <t>2023-02-10 17:08:36</t>
  </si>
  <si>
    <t>3019814</t>
  </si>
  <si>
    <t>Marwan MARWAN ABU HASSAN</t>
  </si>
  <si>
    <t>2023-02-10 15:51:58</t>
  </si>
  <si>
    <t>3021976</t>
  </si>
  <si>
    <t>首尔三井酒店</t>
  </si>
  <si>
    <t>Kang Hye rang</t>
  </si>
  <si>
    <t>478.00</t>
  </si>
  <si>
    <t>2023-02-11 12:46:35</t>
  </si>
  <si>
    <t>韩国</t>
  </si>
  <si>
    <t>3018856</t>
  </si>
  <si>
    <t>罗伯茨河度假村</t>
  </si>
  <si>
    <t>Derksen Danny,Derksen Danny</t>
  </si>
  <si>
    <t>2228.00</t>
  </si>
  <si>
    <t>2023-02-10 13:02:26</t>
  </si>
  <si>
    <t>2023-02-09</t>
  </si>
  <si>
    <t>3017607</t>
  </si>
  <si>
    <t>宿务海湾酒店-北垦区</t>
  </si>
  <si>
    <t>Pasamonte Benjie Biasura</t>
  </si>
  <si>
    <t>700.00</t>
  </si>
  <si>
    <t>2023-02-10 11:26:46</t>
  </si>
  <si>
    <t>3017523</t>
  </si>
  <si>
    <t>FATHI OMID</t>
  </si>
  <si>
    <t>916.00</t>
  </si>
  <si>
    <t>2023-02-09 22:40:43</t>
  </si>
  <si>
    <t>3017420</t>
  </si>
  <si>
    <t>仁川机场贝斯特韦斯特精品酒店</t>
  </si>
  <si>
    <t>ZHANG SONGTAO</t>
  </si>
  <si>
    <t>424.00</t>
  </si>
  <si>
    <t>2023-02-10 11:32:14</t>
  </si>
  <si>
    <t>3021316</t>
  </si>
  <si>
    <t>曼谷瑞享健康度假村</t>
  </si>
  <si>
    <t>QI JIAQIANG</t>
  </si>
  <si>
    <t>6600.00</t>
  </si>
  <si>
    <t>2023-02-11 13:23:43</t>
  </si>
  <si>
    <t>3016857</t>
  </si>
  <si>
    <t>新山凯贝丽酒店式服务公寓</t>
  </si>
  <si>
    <t>DURANOGLU ERKUT</t>
  </si>
  <si>
    <t>531.00</t>
  </si>
  <si>
    <t>2023-02-09 15:52:42</t>
  </si>
  <si>
    <t>2023-02-08</t>
  </si>
  <si>
    <t>3014020</t>
  </si>
  <si>
    <t>帝宫大酒店</t>
  </si>
  <si>
    <t>CHEW FONG TUNG</t>
  </si>
  <si>
    <t>307.00</t>
  </si>
  <si>
    <t>2023-02-08 14:43:03</t>
  </si>
  <si>
    <t>3024417</t>
  </si>
  <si>
    <t>尼兰大酒店</t>
  </si>
  <si>
    <t>Sutsot Sirinak,Sutsot Sirinak</t>
  </si>
  <si>
    <t>178.00</t>
  </si>
  <si>
    <t>2023-02-12 09:51:36</t>
  </si>
  <si>
    <t>2023-02-07</t>
  </si>
  <si>
    <t>3012796</t>
  </si>
  <si>
    <t>GAO YUAN</t>
  </si>
  <si>
    <t>768.00</t>
  </si>
  <si>
    <t>2023-02-08 12:38:07</t>
  </si>
  <si>
    <t>3011986</t>
  </si>
  <si>
    <t>Atacador Francis Albert,Atacador Francis Albert</t>
  </si>
  <si>
    <t>1400.00</t>
  </si>
  <si>
    <t>2023-02-08 10:02:34</t>
  </si>
  <si>
    <t>3017205</t>
  </si>
  <si>
    <t>DAU VIET KIEN</t>
  </si>
  <si>
    <t>2023-02-09 16:59:11</t>
  </si>
  <si>
    <t>3011676</t>
  </si>
  <si>
    <t>普吉岛希尔顿阿卡迪亚温泉度假酒店 (SHA Extra Plus)</t>
  </si>
  <si>
    <t>HUANG QIANZHAO</t>
  </si>
  <si>
    <t>1250.00</t>
  </si>
  <si>
    <t>2023-02-07 17:04:36</t>
  </si>
  <si>
    <t>2023-02-06</t>
  </si>
  <si>
    <t>3008774</t>
  </si>
  <si>
    <t>DOR RAZ</t>
  </si>
  <si>
    <t>5340.00</t>
  </si>
  <si>
    <t>2023-02-06 17:30:21</t>
  </si>
  <si>
    <t>3008292</t>
  </si>
  <si>
    <t>普吉岛乐古浪悦椿度假村(SHA Plus+)</t>
  </si>
  <si>
    <t>SOLOVEV ALEXANDER ALEKSANDROVIC</t>
  </si>
  <si>
    <t>2222.00</t>
  </si>
  <si>
    <t>2023-02-06 15:09:12</t>
  </si>
  <si>
    <t>3007517</t>
  </si>
  <si>
    <t>YIN XUEJUAN,HUANG YINZHU,LIANG TONGXIN</t>
  </si>
  <si>
    <t>1182.00</t>
  </si>
  <si>
    <t>2023-02-06 10:06:46</t>
  </si>
  <si>
    <t>3007193</t>
  </si>
  <si>
    <t>GUO HUAN,LU FUHAO</t>
  </si>
  <si>
    <t>2073.00</t>
  </si>
  <si>
    <t>2023-02-06 09:38:56</t>
  </si>
  <si>
    <t>3013626</t>
  </si>
  <si>
    <t>曼谷湄南河四季酒店 (SHA Plus+)</t>
  </si>
  <si>
    <t>ZHANG FAN</t>
  </si>
  <si>
    <t>11120.00</t>
  </si>
  <si>
    <t>2023-02-09 12:38:59</t>
  </si>
  <si>
    <t>2023-02-04</t>
  </si>
  <si>
    <t>3003955</t>
  </si>
  <si>
    <t>普吉岛卡隆亚维斯塔格兰德-美憬阁索菲特酒店(SHA Extra Plus)</t>
  </si>
  <si>
    <t>HU LU</t>
  </si>
  <si>
    <t>4000.00</t>
  </si>
  <si>
    <t>2023-02-05 11:33:51</t>
  </si>
  <si>
    <t>3019591</t>
  </si>
  <si>
    <t>Laja Lilyane</t>
  </si>
  <si>
    <t>2023-02-10 15:20:48</t>
  </si>
  <si>
    <t>3002372</t>
  </si>
  <si>
    <t>阿库沙拉斯卡萨斯菲律宾人酒店</t>
  </si>
  <si>
    <t>BACARRA ADONIS VILLARAMA</t>
  </si>
  <si>
    <t>1700.00</t>
  </si>
  <si>
    <t>2023-02-10 09:53:18</t>
  </si>
  <si>
    <t>3010840</t>
  </si>
  <si>
    <t>济州亚洲酒店</t>
  </si>
  <si>
    <t>LEE DAEHYUN</t>
  </si>
  <si>
    <t>423.00</t>
  </si>
  <si>
    <t>2023-02-07 12:25:03</t>
  </si>
  <si>
    <t>2023-02-03</t>
  </si>
  <si>
    <t>3001813</t>
  </si>
  <si>
    <t>LUAN WENSI,Jiang Tianyue</t>
  </si>
  <si>
    <t>1989.00</t>
  </si>
  <si>
    <t>2023-02-04 09:10:37</t>
  </si>
  <si>
    <t>3001802</t>
  </si>
  <si>
    <t>ZHENG YANFANG,Wang Yanfang</t>
  </si>
  <si>
    <t>2023-02-04 09:02:23</t>
  </si>
  <si>
    <t>2999722</t>
  </si>
  <si>
    <t>槟城彩虹天堂海滩度假村酒店</t>
  </si>
  <si>
    <t>Rusli Nik Hussin Nik,Rusli Nik Hussin Nik</t>
  </si>
  <si>
    <t>260.00</t>
  </si>
  <si>
    <t>2023-02-03 13:22:27</t>
  </si>
  <si>
    <t>2023-02-02</t>
  </si>
  <si>
    <t>2998146</t>
  </si>
  <si>
    <t>TAI WAI LING</t>
  </si>
  <si>
    <t>2652.00</t>
  </si>
  <si>
    <t>2023-02-02 20:12:08</t>
  </si>
  <si>
    <t>2998002</t>
  </si>
  <si>
    <t>WU YUYANG,ZHANG YIXIN</t>
  </si>
  <si>
    <t>432.00</t>
  </si>
  <si>
    <t>2023-02-02 16:49:37</t>
  </si>
  <si>
    <t>2023-02-01</t>
  </si>
  <si>
    <t>2996108</t>
  </si>
  <si>
    <t>Kim Yerin</t>
  </si>
  <si>
    <t>2023-02-02 08:25:32</t>
  </si>
  <si>
    <t>2995105</t>
  </si>
  <si>
    <t>Syed MOHAMAD SYED AIDID</t>
  </si>
  <si>
    <t>453.00</t>
  </si>
  <si>
    <t>583.00</t>
  </si>
  <si>
    <t>130</t>
  </si>
  <si>
    <t>2023-02-01 16:26:26</t>
  </si>
  <si>
    <t>3004374</t>
  </si>
  <si>
    <t>吉隆坡白沙罗皇家朱兰酒店</t>
  </si>
  <si>
    <t>MOHAMED MOHD MARZUKI</t>
  </si>
  <si>
    <t>756.00</t>
  </si>
  <si>
    <t>2023-02-05 14:35:24</t>
  </si>
  <si>
    <t>2023-01-31</t>
  </si>
  <si>
    <t>2994045</t>
  </si>
  <si>
    <t>曼谷公爵酒店公寓</t>
  </si>
  <si>
    <t>KOH GERALD</t>
  </si>
  <si>
    <t>2040.00</t>
  </si>
  <si>
    <t>2023-02-01 09:38:48</t>
  </si>
  <si>
    <t>2993978</t>
  </si>
  <si>
    <t>YANG JUNYI,SHANGGUAN SIMING</t>
  </si>
  <si>
    <t>3442.00</t>
  </si>
  <si>
    <t>2023-02-01 10:39:21</t>
  </si>
  <si>
    <t>2992478</t>
  </si>
  <si>
    <t>Chok Kiong Tang,Chok Kiong Tang</t>
  </si>
  <si>
    <t>2023-01-31 14:25:28</t>
  </si>
  <si>
    <t>2991838</t>
  </si>
  <si>
    <t>阿尔法公寓式酒店</t>
  </si>
  <si>
    <t>KAO CHUAN CHI</t>
  </si>
  <si>
    <t>7353.00</t>
  </si>
  <si>
    <t>2023-01-31 09:58:14</t>
  </si>
  <si>
    <t>2023-01-30</t>
  </si>
  <si>
    <t>2989526</t>
  </si>
  <si>
    <t>iberahim mohd sharon irawaddy</t>
  </si>
  <si>
    <t>340.00</t>
  </si>
  <si>
    <t>2023-01-30 16:03:02</t>
  </si>
  <si>
    <t>2988516</t>
  </si>
  <si>
    <t>CHEN CHIEH JEN,SHAO QIN</t>
  </si>
  <si>
    <t>3234.00</t>
  </si>
  <si>
    <t>2023-01-30 10:54:00</t>
  </si>
  <si>
    <t>3001930</t>
  </si>
  <si>
    <t>唯裕酒店</t>
  </si>
  <si>
    <t>Lai Benedict,Lai Benedict</t>
  </si>
  <si>
    <t>689.00</t>
  </si>
  <si>
    <t>2023-02-04 10:34:48</t>
  </si>
  <si>
    <t>2023-01-28</t>
  </si>
  <si>
    <t>2983843</t>
  </si>
  <si>
    <t>曼谷盛泰乐水门酒店</t>
  </si>
  <si>
    <t>TAN YAN LING</t>
  </si>
  <si>
    <t>1034.00</t>
  </si>
  <si>
    <t>2023-01-28 13:48:27</t>
  </si>
  <si>
    <t>3002848</t>
  </si>
  <si>
    <t>曼谷萨通JC凯文酒店</t>
  </si>
  <si>
    <t>WONGLIKHITPANYA THIRA</t>
  </si>
  <si>
    <t>1554.00</t>
  </si>
  <si>
    <t>2023-02-04 13:09:07</t>
  </si>
  <si>
    <t>2994568</t>
  </si>
  <si>
    <t>侬新酒店</t>
  </si>
  <si>
    <t>lee wansu,oh jinhee</t>
  </si>
  <si>
    <t>902.00</t>
  </si>
  <si>
    <t>2023-02-01 12:04:53</t>
  </si>
  <si>
    <t>2023-01-19</t>
  </si>
  <si>
    <t>2962740</t>
  </si>
  <si>
    <t>普吉岛奈涵度假村</t>
  </si>
  <si>
    <t>XU WENDI,DU XINGYU</t>
  </si>
  <si>
    <t>4776.00</t>
  </si>
  <si>
    <t>2023-01-19 15:38:23</t>
  </si>
  <si>
    <t>2962124</t>
  </si>
  <si>
    <t>WOO HO YAN</t>
  </si>
  <si>
    <t>2068.00</t>
  </si>
  <si>
    <t>2023-01-19 14:43:24</t>
  </si>
  <si>
    <t>2023-01-15</t>
  </si>
  <si>
    <t>2950567</t>
  </si>
  <si>
    <t>曼谷秋素坤逸酒店 (SHA Plus+)</t>
  </si>
  <si>
    <t>YANG JIN</t>
  </si>
  <si>
    <t>460.00</t>
  </si>
  <si>
    <t>2023-01-15 10:52:53</t>
  </si>
  <si>
    <t>2023-01-12</t>
  </si>
  <si>
    <t>2942193</t>
  </si>
  <si>
    <t>长滩岛考斯特度假村</t>
  </si>
  <si>
    <t>CHO HYUNGJOON</t>
  </si>
  <si>
    <t>3414.00</t>
  </si>
  <si>
    <t>2023-01-13 08:26:44</t>
  </si>
  <si>
    <t>2023-01-29</t>
  </si>
  <si>
    <t>2987720</t>
  </si>
  <si>
    <t>宿务海滨赌场酒店</t>
  </si>
  <si>
    <t>Torreja Peter,Torreja Peter</t>
  </si>
  <si>
    <t>2023-01-29 19:00:24</t>
  </si>
  <si>
    <t>2022-12-22</t>
  </si>
  <si>
    <t>2894608</t>
  </si>
  <si>
    <t>曼谷华昌传统酒店</t>
  </si>
  <si>
    <t>LEE KYUNGMIN</t>
  </si>
  <si>
    <t>1878.00</t>
  </si>
  <si>
    <t>2022-12-23 12:27:45</t>
  </si>
  <si>
    <t>2022-11-23</t>
  </si>
  <si>
    <t>2818232</t>
  </si>
  <si>
    <t>宿务迈瑞柏高碧海度假村</t>
  </si>
  <si>
    <t>SEO HYOSUN</t>
  </si>
  <si>
    <t>1797.00</t>
  </si>
  <si>
    <t>2022-11-28 11:49:01</t>
  </si>
  <si>
    <t>2817412</t>
  </si>
  <si>
    <t>Seo Hyojeong,Choi Jeongmin</t>
  </si>
  <si>
    <t>3594.00</t>
  </si>
  <si>
    <t>2022-12-03 14:22:55</t>
  </si>
  <si>
    <t>2022-11-17</t>
  </si>
  <si>
    <t>2805000</t>
  </si>
  <si>
    <t>普吉岛芭东美爵大酒店(SHA Extra Plus)</t>
  </si>
  <si>
    <t>Sawant Nikhil Prabhakar</t>
  </si>
  <si>
    <t>2896.00</t>
  </si>
  <si>
    <t>2022-11-18 09:56:55</t>
  </si>
  <si>
    <t>2963724</t>
  </si>
  <si>
    <t>阿莫丽塔度假酒店</t>
  </si>
  <si>
    <t>KIM BYUNGYUB</t>
  </si>
  <si>
    <t>7731.00</t>
  </si>
  <si>
    <t>2023-01-20 09:06:29</t>
  </si>
  <si>
    <t>2023-01-11</t>
  </si>
  <si>
    <t>2938829</t>
  </si>
  <si>
    <t>马卡蒂塞达住宅酒店</t>
  </si>
  <si>
    <t>Maribel C Saulo,TBA TBA,TBA TBA</t>
  </si>
  <si>
    <t>966.00</t>
  </si>
  <si>
    <t>2023-01-11 12:52:29</t>
  </si>
  <si>
    <t>2023-01-25</t>
  </si>
  <si>
    <t>2977535</t>
  </si>
  <si>
    <t>普吉岛城市海港度假酒店 (SHA Extra Plus)</t>
  </si>
  <si>
    <t>Bhatt Anmol,Bhatt Anmol</t>
  </si>
  <si>
    <t>764.00</t>
  </si>
  <si>
    <t>2023-01-26 09:54:03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</si>
</sst>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108</xdr:row>
      <xdr:rowOff>0</xdr:rowOff>
    </xdr:from>
    <xdr:to>
      <xdr:col>14</xdr:col>
      <xdr:colOff>333375</xdr:colOff>
      <xdr:row>137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400300"/>
          <a:ext cx="10525125" cy="5086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0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44967</v>
      </c>
      <c r="G2" s="6">
        <v>44971</v>
      </c>
      <c r="H2" s="4">
        <v>1</v>
      </c>
      <c r="I2" s="4">
        <v>4</v>
      </c>
      <c r="J2" s="4">
        <v>4</v>
      </c>
      <c r="K2" s="4" t="s">
        <v>30</v>
      </c>
      <c r="L2" s="4">
        <v>2896</v>
      </c>
      <c r="M2" s="4">
        <v>2896</v>
      </c>
      <c r="N2" s="4" t="s">
        <v>31</v>
      </c>
      <c r="O2" s="4" t="s">
        <v>32</v>
      </c>
      <c r="P2" s="4" t="s">
        <v>33</v>
      </c>
      <c r="Q2" s="4">
        <v>0</v>
      </c>
      <c r="R2" s="7">
        <v>44882</v>
      </c>
      <c r="S2" s="6">
        <v>44974</v>
      </c>
      <c r="T2" s="4" t="s">
        <v>34</v>
      </c>
      <c r="U2" s="4">
        <v>2896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44968</v>
      </c>
      <c r="G3" s="6">
        <v>44971</v>
      </c>
      <c r="H3" s="4">
        <v>2</v>
      </c>
      <c r="I3" s="4">
        <v>3</v>
      </c>
      <c r="J3" s="4">
        <v>6</v>
      </c>
      <c r="K3" s="4" t="s">
        <v>30</v>
      </c>
      <c r="L3" s="4">
        <v>3594</v>
      </c>
      <c r="M3" s="4">
        <v>3594</v>
      </c>
      <c r="N3" s="4" t="s">
        <v>40</v>
      </c>
      <c r="O3" s="4" t="s">
        <v>32</v>
      </c>
      <c r="P3" s="4" t="s">
        <v>33</v>
      </c>
      <c r="Q3" s="4">
        <v>0</v>
      </c>
      <c r="R3" s="7">
        <v>44888</v>
      </c>
      <c r="S3" s="6">
        <v>44974</v>
      </c>
      <c r="T3" s="4" t="s">
        <v>34</v>
      </c>
      <c r="U3" s="4">
        <v>3594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44968</v>
      </c>
      <c r="G4" s="6">
        <v>44971</v>
      </c>
      <c r="H4" s="4">
        <v>1</v>
      </c>
      <c r="I4" s="4">
        <v>3</v>
      </c>
      <c r="J4" s="4">
        <v>3</v>
      </c>
      <c r="K4" s="4" t="s">
        <v>30</v>
      </c>
      <c r="L4" s="4">
        <v>1797</v>
      </c>
      <c r="M4" s="4">
        <v>1797</v>
      </c>
      <c r="N4" s="4" t="s">
        <v>44</v>
      </c>
      <c r="O4" s="4" t="s">
        <v>32</v>
      </c>
      <c r="P4" s="4" t="s">
        <v>33</v>
      </c>
      <c r="Q4" s="4">
        <v>0</v>
      </c>
      <c r="R4" s="7">
        <v>44888</v>
      </c>
      <c r="S4" s="6">
        <v>44974</v>
      </c>
      <c r="T4" s="4" t="s">
        <v>34</v>
      </c>
      <c r="U4" s="4">
        <v>1797</v>
      </c>
      <c r="V4" s="4">
        <v>0</v>
      </c>
      <c r="W4" s="4">
        <v>0</v>
      </c>
      <c r="X4" s="4" t="s">
        <v>45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44969</v>
      </c>
      <c r="G5" s="6">
        <v>44971</v>
      </c>
      <c r="H5" s="4">
        <v>1</v>
      </c>
      <c r="I5" s="4">
        <v>2</v>
      </c>
      <c r="J5" s="4">
        <v>2</v>
      </c>
      <c r="K5" s="4" t="s">
        <v>30</v>
      </c>
      <c r="L5" s="4">
        <v>1878</v>
      </c>
      <c r="M5" s="4">
        <v>1878</v>
      </c>
      <c r="N5" s="4" t="s">
        <v>50</v>
      </c>
      <c r="O5" s="4" t="s">
        <v>32</v>
      </c>
      <c r="P5" s="4" t="s">
        <v>33</v>
      </c>
      <c r="Q5" s="4">
        <v>0</v>
      </c>
      <c r="R5" s="7">
        <v>44917</v>
      </c>
      <c r="S5" s="6">
        <v>44974</v>
      </c>
      <c r="T5" s="4" t="s">
        <v>34</v>
      </c>
      <c r="U5" s="4">
        <v>1878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44970</v>
      </c>
      <c r="G6" s="6">
        <v>44971</v>
      </c>
      <c r="H6" s="4">
        <v>1</v>
      </c>
      <c r="I6" s="4">
        <v>1</v>
      </c>
      <c r="J6" s="4">
        <v>1</v>
      </c>
      <c r="K6" s="4" t="s">
        <v>30</v>
      </c>
      <c r="L6" s="4">
        <v>966</v>
      </c>
      <c r="M6" s="4">
        <v>966</v>
      </c>
      <c r="N6" s="4" t="s">
        <v>56</v>
      </c>
      <c r="O6" s="4" t="s">
        <v>32</v>
      </c>
      <c r="P6" s="4" t="s">
        <v>33</v>
      </c>
      <c r="Q6" s="4">
        <v>0</v>
      </c>
      <c r="R6" s="7">
        <v>44937</v>
      </c>
      <c r="S6" s="6">
        <v>44974</v>
      </c>
      <c r="T6" s="4" t="s">
        <v>34</v>
      </c>
      <c r="U6" s="4">
        <v>966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44968</v>
      </c>
      <c r="G7" s="6">
        <v>44971</v>
      </c>
      <c r="H7" s="4">
        <v>1</v>
      </c>
      <c r="I7" s="4">
        <v>3</v>
      </c>
      <c r="J7" s="4">
        <v>3</v>
      </c>
      <c r="K7" s="4" t="s">
        <v>30</v>
      </c>
      <c r="L7" s="4">
        <v>3414</v>
      </c>
      <c r="M7" s="4">
        <v>3414</v>
      </c>
      <c r="N7" s="4" t="s">
        <v>62</v>
      </c>
      <c r="O7" s="4" t="s">
        <v>32</v>
      </c>
      <c r="P7" s="4" t="s">
        <v>33</v>
      </c>
      <c r="Q7" s="4">
        <v>0</v>
      </c>
      <c r="R7" s="7">
        <v>44938</v>
      </c>
      <c r="S7" s="6">
        <v>44974</v>
      </c>
      <c r="T7" s="4" t="s">
        <v>34</v>
      </c>
      <c r="U7" s="4">
        <v>3414</v>
      </c>
      <c r="V7" s="4">
        <v>0</v>
      </c>
      <c r="W7" s="4">
        <v>0</v>
      </c>
      <c r="X7" s="4" t="s">
        <v>63</v>
      </c>
      <c r="Y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44969</v>
      </c>
      <c r="G8" s="6">
        <v>44971</v>
      </c>
      <c r="H8" s="4">
        <v>1</v>
      </c>
      <c r="I8" s="4">
        <v>2</v>
      </c>
      <c r="J8" s="4">
        <v>2</v>
      </c>
      <c r="K8" s="4" t="s">
        <v>30</v>
      </c>
      <c r="L8" s="4">
        <v>460</v>
      </c>
      <c r="M8" s="4">
        <v>460</v>
      </c>
      <c r="N8" s="4" t="s">
        <v>68</v>
      </c>
      <c r="O8" s="4" t="s">
        <v>32</v>
      </c>
      <c r="P8" s="4" t="s">
        <v>33</v>
      </c>
      <c r="Q8" s="4">
        <v>0</v>
      </c>
      <c r="R8" s="7">
        <v>44941</v>
      </c>
      <c r="S8" s="6">
        <v>44974</v>
      </c>
      <c r="T8" s="4" t="s">
        <v>34</v>
      </c>
      <c r="U8" s="4">
        <v>460</v>
      </c>
      <c r="V8" s="4">
        <v>0</v>
      </c>
      <c r="W8" s="4">
        <v>0</v>
      </c>
      <c r="X8" s="4" t="s">
        <v>69</v>
      </c>
      <c r="Y8" s="4" t="s">
        <v>70</v>
      </c>
    </row>
    <row r="9" s="4" customFormat="1" spans="1:25">
      <c r="A9" s="4" t="s">
        <v>71</v>
      </c>
      <c r="B9" s="4" t="s">
        <v>26</v>
      </c>
      <c r="C9" s="4" t="s">
        <v>27</v>
      </c>
      <c r="D9" s="4" t="s">
        <v>72</v>
      </c>
      <c r="E9" s="4" t="s">
        <v>73</v>
      </c>
      <c r="F9" s="6">
        <v>44967</v>
      </c>
      <c r="G9" s="6">
        <v>44971</v>
      </c>
      <c r="H9" s="4">
        <v>1</v>
      </c>
      <c r="I9" s="4">
        <v>4</v>
      </c>
      <c r="J9" s="4">
        <v>4</v>
      </c>
      <c r="K9" s="4" t="s">
        <v>30</v>
      </c>
      <c r="L9" s="4">
        <v>2068</v>
      </c>
      <c r="M9" s="4">
        <v>2068</v>
      </c>
      <c r="N9" s="4" t="s">
        <v>74</v>
      </c>
      <c r="O9" s="4" t="s">
        <v>32</v>
      </c>
      <c r="P9" s="4" t="s">
        <v>33</v>
      </c>
      <c r="Q9" s="4">
        <v>0</v>
      </c>
      <c r="R9" s="7">
        <v>44945</v>
      </c>
      <c r="S9" s="6">
        <v>44974</v>
      </c>
      <c r="T9" s="4" t="s">
        <v>34</v>
      </c>
      <c r="U9" s="4">
        <v>2068</v>
      </c>
      <c r="V9" s="4">
        <v>0</v>
      </c>
      <c r="W9" s="4">
        <v>0</v>
      </c>
      <c r="X9" s="4" t="s">
        <v>75</v>
      </c>
      <c r="Y9" s="4" t="s">
        <v>76</v>
      </c>
    </row>
    <row r="10" s="4" customFormat="1" spans="1:25">
      <c r="A10" s="4" t="s">
        <v>77</v>
      </c>
      <c r="B10" s="4" t="s">
        <v>26</v>
      </c>
      <c r="C10" s="4" t="s">
        <v>27</v>
      </c>
      <c r="D10" s="4" t="s">
        <v>78</v>
      </c>
      <c r="E10" s="4" t="s">
        <v>79</v>
      </c>
      <c r="F10" s="6">
        <v>44969</v>
      </c>
      <c r="G10" s="6">
        <v>44971</v>
      </c>
      <c r="H10" s="4">
        <v>1</v>
      </c>
      <c r="I10" s="4">
        <v>2</v>
      </c>
      <c r="J10" s="4">
        <v>2</v>
      </c>
      <c r="K10" s="4" t="s">
        <v>30</v>
      </c>
      <c r="L10" s="4">
        <v>4776</v>
      </c>
      <c r="M10" s="4">
        <v>4776</v>
      </c>
      <c r="N10" s="4" t="s">
        <v>80</v>
      </c>
      <c r="O10" s="4" t="s">
        <v>32</v>
      </c>
      <c r="P10" s="4" t="s">
        <v>33</v>
      </c>
      <c r="Q10" s="4">
        <v>0</v>
      </c>
      <c r="R10" s="7">
        <v>44945</v>
      </c>
      <c r="S10" s="6">
        <v>44974</v>
      </c>
      <c r="T10" s="4" t="s">
        <v>34</v>
      </c>
      <c r="U10" s="4">
        <v>4776</v>
      </c>
      <c r="V10" s="4">
        <v>0</v>
      </c>
      <c r="W10" s="4">
        <v>0</v>
      </c>
      <c r="X10" s="4" t="s">
        <v>81</v>
      </c>
      <c r="Y10" s="4" t="s">
        <v>82</v>
      </c>
    </row>
    <row r="11" s="4" customFormat="1" spans="1:25">
      <c r="A11" s="4" t="s">
        <v>83</v>
      </c>
      <c r="B11" s="4" t="s">
        <v>26</v>
      </c>
      <c r="C11" s="4" t="s">
        <v>27</v>
      </c>
      <c r="D11" s="4" t="s">
        <v>84</v>
      </c>
      <c r="E11" s="4" t="s">
        <v>85</v>
      </c>
      <c r="F11" s="6">
        <v>44968</v>
      </c>
      <c r="G11" s="6">
        <v>44971</v>
      </c>
      <c r="H11" s="4">
        <v>1</v>
      </c>
      <c r="I11" s="4">
        <v>3</v>
      </c>
      <c r="J11" s="4">
        <v>3</v>
      </c>
      <c r="K11" s="4" t="s">
        <v>30</v>
      </c>
      <c r="L11" s="4">
        <v>7731</v>
      </c>
      <c r="M11" s="4">
        <v>7731</v>
      </c>
      <c r="N11" s="4" t="s">
        <v>86</v>
      </c>
      <c r="O11" s="4" t="s">
        <v>32</v>
      </c>
      <c r="P11" s="4" t="s">
        <v>33</v>
      </c>
      <c r="Q11" s="4">
        <v>0</v>
      </c>
      <c r="R11" s="7">
        <v>44945</v>
      </c>
      <c r="S11" s="6">
        <v>44974</v>
      </c>
      <c r="T11" s="4" t="s">
        <v>34</v>
      </c>
      <c r="U11" s="4">
        <v>7731</v>
      </c>
      <c r="V11" s="4">
        <v>0</v>
      </c>
      <c r="W11" s="4">
        <v>0</v>
      </c>
      <c r="X11" s="4" t="s">
        <v>87</v>
      </c>
      <c r="Y11" s="4" t="s">
        <v>88</v>
      </c>
    </row>
    <row r="12" s="4" customFormat="1" spans="1:25">
      <c r="A12" s="4" t="s">
        <v>89</v>
      </c>
      <c r="B12" s="4" t="s">
        <v>26</v>
      </c>
      <c r="C12" s="4" t="s">
        <v>27</v>
      </c>
      <c r="D12" s="4" t="s">
        <v>90</v>
      </c>
      <c r="E12" s="4" t="s">
        <v>91</v>
      </c>
      <c r="F12" s="6">
        <v>44968</v>
      </c>
      <c r="G12" s="6">
        <v>44971</v>
      </c>
      <c r="H12" s="4">
        <v>1</v>
      </c>
      <c r="I12" s="4">
        <v>3</v>
      </c>
      <c r="J12" s="4">
        <v>3</v>
      </c>
      <c r="K12" s="4" t="s">
        <v>30</v>
      </c>
      <c r="L12" s="4">
        <v>764</v>
      </c>
      <c r="M12" s="4">
        <v>764</v>
      </c>
      <c r="N12" s="4" t="s">
        <v>92</v>
      </c>
      <c r="O12" s="4" t="s">
        <v>32</v>
      </c>
      <c r="P12" s="4" t="s">
        <v>33</v>
      </c>
      <c r="Q12" s="4">
        <v>0</v>
      </c>
      <c r="R12" s="7">
        <v>44951</v>
      </c>
      <c r="S12" s="6">
        <v>44974</v>
      </c>
      <c r="T12" s="4" t="s">
        <v>34</v>
      </c>
      <c r="U12" s="4">
        <v>764</v>
      </c>
      <c r="V12" s="4">
        <v>0</v>
      </c>
      <c r="W12" s="4">
        <v>0</v>
      </c>
      <c r="X12" s="4" t="s">
        <v>93</v>
      </c>
      <c r="Y12" s="4" t="s">
        <v>94</v>
      </c>
    </row>
    <row r="13" s="4" customFormat="1" spans="1:25">
      <c r="A13" s="4" t="s">
        <v>95</v>
      </c>
      <c r="B13" s="4" t="s">
        <v>26</v>
      </c>
      <c r="C13" s="4" t="s">
        <v>27</v>
      </c>
      <c r="D13" s="4" t="s">
        <v>72</v>
      </c>
      <c r="E13" s="4" t="s">
        <v>96</v>
      </c>
      <c r="F13" s="6">
        <v>44969</v>
      </c>
      <c r="G13" s="6">
        <v>44971</v>
      </c>
      <c r="H13" s="4">
        <v>1</v>
      </c>
      <c r="I13" s="4">
        <v>2</v>
      </c>
      <c r="J13" s="4">
        <v>2</v>
      </c>
      <c r="K13" s="4" t="s">
        <v>30</v>
      </c>
      <c r="L13" s="4">
        <v>1034</v>
      </c>
      <c r="M13" s="4">
        <v>1034</v>
      </c>
      <c r="N13" s="4" t="s">
        <v>97</v>
      </c>
      <c r="O13" s="4" t="s">
        <v>32</v>
      </c>
      <c r="P13" s="4" t="s">
        <v>33</v>
      </c>
      <c r="Q13" s="4">
        <v>0</v>
      </c>
      <c r="R13" s="7">
        <v>44954</v>
      </c>
      <c r="S13" s="6">
        <v>44974</v>
      </c>
      <c r="T13" s="4" t="s">
        <v>34</v>
      </c>
      <c r="U13" s="4">
        <v>1034</v>
      </c>
      <c r="V13" s="4">
        <v>0</v>
      </c>
      <c r="W13" s="4">
        <v>0</v>
      </c>
      <c r="X13" s="4" t="s">
        <v>98</v>
      </c>
      <c r="Y13" s="4" t="s">
        <v>99</v>
      </c>
    </row>
    <row r="14" s="4" customFormat="1" spans="1:25">
      <c r="A14" s="4" t="s">
        <v>100</v>
      </c>
      <c r="B14" s="4" t="s">
        <v>26</v>
      </c>
      <c r="C14" s="4" t="s">
        <v>27</v>
      </c>
      <c r="D14" s="4" t="s">
        <v>101</v>
      </c>
      <c r="E14" s="4" t="s">
        <v>102</v>
      </c>
      <c r="F14" s="6">
        <v>44969</v>
      </c>
      <c r="G14" s="6">
        <v>44971</v>
      </c>
      <c r="H14" s="4">
        <v>1</v>
      </c>
      <c r="I14" s="4">
        <v>2</v>
      </c>
      <c r="J14" s="4">
        <v>2</v>
      </c>
      <c r="K14" s="4" t="s">
        <v>30</v>
      </c>
      <c r="L14" s="4">
        <v>810</v>
      </c>
      <c r="M14" s="4">
        <v>810</v>
      </c>
      <c r="N14" s="4" t="s">
        <v>103</v>
      </c>
      <c r="O14" s="4" t="s">
        <v>32</v>
      </c>
      <c r="P14" s="4" t="s">
        <v>33</v>
      </c>
      <c r="Q14" s="4">
        <v>0</v>
      </c>
      <c r="R14" s="7">
        <v>44955</v>
      </c>
      <c r="S14" s="6">
        <v>44974</v>
      </c>
      <c r="T14" s="4" t="s">
        <v>34</v>
      </c>
      <c r="U14" s="4">
        <v>810</v>
      </c>
      <c r="V14" s="4">
        <v>0</v>
      </c>
      <c r="W14" s="4">
        <v>0</v>
      </c>
      <c r="X14" s="4" t="s">
        <v>104</v>
      </c>
      <c r="Y14" s="4" t="s">
        <v>105</v>
      </c>
    </row>
    <row r="15" s="4" customFormat="1" spans="1:25">
      <c r="A15" s="4" t="s">
        <v>106</v>
      </c>
      <c r="B15" s="4" t="s">
        <v>26</v>
      </c>
      <c r="C15" s="4" t="s">
        <v>27</v>
      </c>
      <c r="D15" s="4" t="s">
        <v>107</v>
      </c>
      <c r="E15" s="4" t="s">
        <v>108</v>
      </c>
      <c r="F15" s="6">
        <v>44969</v>
      </c>
      <c r="G15" s="6">
        <v>44971</v>
      </c>
      <c r="H15" s="4">
        <v>1</v>
      </c>
      <c r="I15" s="4">
        <v>2</v>
      </c>
      <c r="J15" s="4">
        <v>2</v>
      </c>
      <c r="K15" s="4" t="s">
        <v>30</v>
      </c>
      <c r="L15" s="4">
        <v>3234</v>
      </c>
      <c r="M15" s="4">
        <v>3234</v>
      </c>
      <c r="N15" s="4" t="s">
        <v>109</v>
      </c>
      <c r="O15" s="4" t="s">
        <v>32</v>
      </c>
      <c r="P15" s="4" t="s">
        <v>33</v>
      </c>
      <c r="Q15" s="4">
        <v>0</v>
      </c>
      <c r="R15" s="7">
        <v>44956</v>
      </c>
      <c r="S15" s="6">
        <v>44974</v>
      </c>
      <c r="T15" s="4" t="s">
        <v>34</v>
      </c>
      <c r="U15" s="4">
        <v>3234</v>
      </c>
      <c r="V15" s="4">
        <v>0</v>
      </c>
      <c r="W15" s="4">
        <v>0</v>
      </c>
      <c r="X15" s="4" t="s">
        <v>110</v>
      </c>
      <c r="Y15" s="4" t="s">
        <v>111</v>
      </c>
    </row>
    <row r="16" s="4" customFormat="1" spans="1:25">
      <c r="A16" s="4" t="s">
        <v>112</v>
      </c>
      <c r="B16" s="4" t="s">
        <v>26</v>
      </c>
      <c r="C16" s="4" t="s">
        <v>27</v>
      </c>
      <c r="D16" s="4" t="s">
        <v>113</v>
      </c>
      <c r="E16" s="4" t="s">
        <v>114</v>
      </c>
      <c r="F16" s="6">
        <v>44970</v>
      </c>
      <c r="G16" s="6">
        <v>44971</v>
      </c>
      <c r="H16" s="4">
        <v>1</v>
      </c>
      <c r="I16" s="4">
        <v>1</v>
      </c>
      <c r="J16" s="4">
        <v>1</v>
      </c>
      <c r="K16" s="4" t="s">
        <v>30</v>
      </c>
      <c r="L16" s="4">
        <v>340</v>
      </c>
      <c r="M16" s="4">
        <v>340</v>
      </c>
      <c r="N16" s="4" t="s">
        <v>115</v>
      </c>
      <c r="O16" s="4" t="s">
        <v>32</v>
      </c>
      <c r="P16" s="4" t="s">
        <v>33</v>
      </c>
      <c r="Q16" s="4">
        <v>0</v>
      </c>
      <c r="R16" s="7">
        <v>44956</v>
      </c>
      <c r="S16" s="6">
        <v>44974</v>
      </c>
      <c r="T16" s="4" t="s">
        <v>34</v>
      </c>
      <c r="U16" s="4">
        <v>340</v>
      </c>
      <c r="V16" s="4">
        <v>0</v>
      </c>
      <c r="W16" s="4">
        <v>0</v>
      </c>
      <c r="X16" s="4" t="s">
        <v>116</v>
      </c>
      <c r="Y16" s="4" t="s">
        <v>117</v>
      </c>
    </row>
    <row r="17" s="4" customFormat="1" spans="1:25">
      <c r="A17" s="4" t="s">
        <v>118</v>
      </c>
      <c r="B17" s="4" t="s">
        <v>26</v>
      </c>
      <c r="C17" s="4" t="s">
        <v>27</v>
      </c>
      <c r="D17" s="4" t="s">
        <v>119</v>
      </c>
      <c r="E17" s="4" t="s">
        <v>120</v>
      </c>
      <c r="F17" s="6">
        <v>44968</v>
      </c>
      <c r="G17" s="6">
        <v>44971</v>
      </c>
      <c r="H17" s="4">
        <v>1</v>
      </c>
      <c r="I17" s="4">
        <v>3</v>
      </c>
      <c r="J17" s="4">
        <v>3</v>
      </c>
      <c r="K17" s="4" t="s">
        <v>30</v>
      </c>
      <c r="L17" s="4">
        <v>7353</v>
      </c>
      <c r="M17" s="4">
        <v>7353</v>
      </c>
      <c r="N17" s="4" t="s">
        <v>121</v>
      </c>
      <c r="O17" s="4" t="s">
        <v>32</v>
      </c>
      <c r="P17" s="4" t="s">
        <v>33</v>
      </c>
      <c r="Q17" s="4">
        <v>0</v>
      </c>
      <c r="R17" s="7">
        <v>44957</v>
      </c>
      <c r="S17" s="6">
        <v>44974</v>
      </c>
      <c r="T17" s="4" t="s">
        <v>34</v>
      </c>
      <c r="U17" s="4">
        <v>7353</v>
      </c>
      <c r="V17" s="4">
        <v>0</v>
      </c>
      <c r="W17" s="4">
        <v>0</v>
      </c>
      <c r="X17" s="4" t="s">
        <v>122</v>
      </c>
      <c r="Y17" s="4" t="s">
        <v>123</v>
      </c>
    </row>
    <row r="18" s="4" customFormat="1" spans="1:25">
      <c r="A18" s="4" t="s">
        <v>124</v>
      </c>
      <c r="B18" s="4" t="s">
        <v>26</v>
      </c>
      <c r="C18" s="4" t="s">
        <v>27</v>
      </c>
      <c r="D18" s="4" t="s">
        <v>125</v>
      </c>
      <c r="E18" s="4" t="s">
        <v>126</v>
      </c>
      <c r="F18" s="6">
        <v>44970</v>
      </c>
      <c r="G18" s="6">
        <v>44971</v>
      </c>
      <c r="H18" s="4">
        <v>1</v>
      </c>
      <c r="I18" s="4">
        <v>1</v>
      </c>
      <c r="J18" s="4">
        <v>1</v>
      </c>
      <c r="K18" s="4" t="s">
        <v>30</v>
      </c>
      <c r="L18" s="4">
        <v>307</v>
      </c>
      <c r="M18" s="4">
        <v>307</v>
      </c>
      <c r="N18" s="4" t="s">
        <v>127</v>
      </c>
      <c r="O18" s="4" t="s">
        <v>32</v>
      </c>
      <c r="P18" s="4" t="s">
        <v>33</v>
      </c>
      <c r="Q18" s="4">
        <v>0</v>
      </c>
      <c r="R18" s="7">
        <v>44957</v>
      </c>
      <c r="S18" s="6">
        <v>44974</v>
      </c>
      <c r="T18" s="4" t="s">
        <v>34</v>
      </c>
      <c r="U18" s="4">
        <v>307</v>
      </c>
      <c r="V18" s="4">
        <v>0</v>
      </c>
      <c r="W18" s="4">
        <v>0</v>
      </c>
      <c r="X18" s="4" t="s">
        <v>128</v>
      </c>
      <c r="Y18" s="4" t="s">
        <v>129</v>
      </c>
    </row>
    <row r="19" s="4" customFormat="1" spans="1:25">
      <c r="A19" s="4" t="s">
        <v>130</v>
      </c>
      <c r="B19" s="4" t="s">
        <v>26</v>
      </c>
      <c r="C19" s="4" t="s">
        <v>27</v>
      </c>
      <c r="D19" s="4" t="s">
        <v>131</v>
      </c>
      <c r="E19" s="4" t="s">
        <v>132</v>
      </c>
      <c r="F19" s="6">
        <v>44968</v>
      </c>
      <c r="G19" s="6">
        <v>44971</v>
      </c>
      <c r="H19" s="4">
        <v>1</v>
      </c>
      <c r="I19" s="4">
        <v>3</v>
      </c>
      <c r="J19" s="4">
        <v>3</v>
      </c>
      <c r="K19" s="4" t="s">
        <v>30</v>
      </c>
      <c r="L19" s="4">
        <v>14612</v>
      </c>
      <c r="M19" s="4">
        <v>14612</v>
      </c>
      <c r="N19" s="4" t="s">
        <v>133</v>
      </c>
      <c r="O19" s="4" t="s">
        <v>32</v>
      </c>
      <c r="P19" s="4" t="s">
        <v>33</v>
      </c>
      <c r="Q19" s="4">
        <v>0</v>
      </c>
      <c r="R19" s="7">
        <v>44957</v>
      </c>
      <c r="S19" s="6">
        <v>44974</v>
      </c>
      <c r="T19" s="4" t="s">
        <v>34</v>
      </c>
      <c r="U19" s="4">
        <v>14612</v>
      </c>
      <c r="V19" s="4">
        <v>0</v>
      </c>
      <c r="W19" s="4">
        <v>0</v>
      </c>
      <c r="X19" s="4" t="s">
        <v>134</v>
      </c>
      <c r="Y19" s="4" t="s">
        <v>135</v>
      </c>
    </row>
    <row r="20" s="4" customFormat="1" spans="1:25">
      <c r="A20" s="4" t="s">
        <v>136</v>
      </c>
      <c r="B20" s="4" t="s">
        <v>26</v>
      </c>
      <c r="C20" s="4" t="s">
        <v>27</v>
      </c>
      <c r="D20" s="4" t="s">
        <v>107</v>
      </c>
      <c r="E20" s="4" t="s">
        <v>137</v>
      </c>
      <c r="F20" s="6">
        <v>44969</v>
      </c>
      <c r="G20" s="6">
        <v>44971</v>
      </c>
      <c r="H20" s="4">
        <v>1</v>
      </c>
      <c r="I20" s="4">
        <v>2</v>
      </c>
      <c r="J20" s="4">
        <v>2</v>
      </c>
      <c r="K20" s="4" t="s">
        <v>30</v>
      </c>
      <c r="L20" s="4">
        <v>3442</v>
      </c>
      <c r="M20" s="4">
        <v>3442</v>
      </c>
      <c r="N20" s="4" t="s">
        <v>138</v>
      </c>
      <c r="O20" s="4" t="s">
        <v>32</v>
      </c>
      <c r="P20" s="4" t="s">
        <v>33</v>
      </c>
      <c r="Q20" s="4">
        <v>0</v>
      </c>
      <c r="R20" s="7">
        <v>44957</v>
      </c>
      <c r="S20" s="6">
        <v>44974</v>
      </c>
      <c r="T20" s="4" t="s">
        <v>34</v>
      </c>
      <c r="U20" s="4">
        <v>3442</v>
      </c>
      <c r="V20" s="4">
        <v>0</v>
      </c>
      <c r="W20" s="4">
        <v>0</v>
      </c>
      <c r="X20" s="4" t="s">
        <v>139</v>
      </c>
      <c r="Y20" s="4" t="s">
        <v>140</v>
      </c>
    </row>
    <row r="21" s="4" customFormat="1" spans="1:25">
      <c r="A21" s="4" t="s">
        <v>141</v>
      </c>
      <c r="B21" s="4" t="s">
        <v>26</v>
      </c>
      <c r="C21" s="4" t="s">
        <v>27</v>
      </c>
      <c r="D21" s="4" t="s">
        <v>142</v>
      </c>
      <c r="E21" s="4" t="s">
        <v>143</v>
      </c>
      <c r="F21" s="6">
        <v>44968</v>
      </c>
      <c r="G21" s="6">
        <v>44971</v>
      </c>
      <c r="H21" s="4">
        <v>1</v>
      </c>
      <c r="I21" s="4">
        <v>3</v>
      </c>
      <c r="J21" s="4">
        <v>3</v>
      </c>
      <c r="K21" s="4" t="s">
        <v>30</v>
      </c>
      <c r="L21" s="4">
        <v>2040</v>
      </c>
      <c r="M21" s="4">
        <v>2040</v>
      </c>
      <c r="N21" s="4" t="s">
        <v>144</v>
      </c>
      <c r="O21" s="4" t="s">
        <v>32</v>
      </c>
      <c r="P21" s="4" t="s">
        <v>33</v>
      </c>
      <c r="Q21" s="4">
        <v>0</v>
      </c>
      <c r="R21" s="7">
        <v>44957</v>
      </c>
      <c r="S21" s="6">
        <v>44974</v>
      </c>
      <c r="T21" s="4" t="s">
        <v>34</v>
      </c>
      <c r="U21" s="4">
        <v>2040</v>
      </c>
      <c r="V21" s="4">
        <v>0</v>
      </c>
      <c r="W21" s="4">
        <v>0</v>
      </c>
      <c r="X21" s="4" t="s">
        <v>145</v>
      </c>
      <c r="Y21" s="4" t="s">
        <v>146</v>
      </c>
    </row>
    <row r="22" s="4" customFormat="1" spans="1:25">
      <c r="A22" s="4" t="s">
        <v>147</v>
      </c>
      <c r="B22" s="4" t="s">
        <v>26</v>
      </c>
      <c r="C22" s="4" t="s">
        <v>27</v>
      </c>
      <c r="D22" s="4" t="s">
        <v>148</v>
      </c>
      <c r="E22" s="4" t="s">
        <v>149</v>
      </c>
      <c r="F22" s="6">
        <v>44970</v>
      </c>
      <c r="G22" s="6">
        <v>44971</v>
      </c>
      <c r="H22" s="4">
        <v>1</v>
      </c>
      <c r="I22" s="4">
        <v>1</v>
      </c>
      <c r="J22" s="4">
        <v>1</v>
      </c>
      <c r="K22" s="4" t="s">
        <v>30</v>
      </c>
      <c r="L22" s="4">
        <v>902</v>
      </c>
      <c r="M22" s="4">
        <v>902</v>
      </c>
      <c r="N22" s="4" t="s">
        <v>150</v>
      </c>
      <c r="O22" s="4" t="s">
        <v>32</v>
      </c>
      <c r="P22" s="4" t="s">
        <v>33</v>
      </c>
      <c r="Q22" s="4">
        <v>0</v>
      </c>
      <c r="R22" s="7">
        <v>44958</v>
      </c>
      <c r="S22" s="6">
        <v>44974</v>
      </c>
      <c r="T22" s="4" t="s">
        <v>34</v>
      </c>
      <c r="U22" s="4">
        <v>902</v>
      </c>
      <c r="V22" s="4">
        <v>0</v>
      </c>
      <c r="W22" s="4">
        <v>0</v>
      </c>
      <c r="X22" s="4" t="s">
        <v>151</v>
      </c>
      <c r="Y22" s="4" t="s">
        <v>152</v>
      </c>
    </row>
    <row r="23" s="4" customFormat="1" spans="1:25">
      <c r="A23" s="4" t="s">
        <v>153</v>
      </c>
      <c r="B23" s="4" t="s">
        <v>26</v>
      </c>
      <c r="C23" s="4" t="s">
        <v>27</v>
      </c>
      <c r="D23" s="4" t="s">
        <v>154</v>
      </c>
      <c r="E23" s="4" t="s">
        <v>155</v>
      </c>
      <c r="F23" s="6">
        <v>44970</v>
      </c>
      <c r="G23" s="6">
        <v>44971</v>
      </c>
      <c r="H23" s="4">
        <v>1</v>
      </c>
      <c r="I23" s="4">
        <v>1</v>
      </c>
      <c r="J23" s="4">
        <v>1</v>
      </c>
      <c r="K23" s="4" t="s">
        <v>30</v>
      </c>
      <c r="L23" s="4">
        <v>453</v>
      </c>
      <c r="M23" s="4">
        <v>453</v>
      </c>
      <c r="N23" s="4" t="s">
        <v>156</v>
      </c>
      <c r="O23" s="4" t="s">
        <v>32</v>
      </c>
      <c r="P23" s="4" t="s">
        <v>33</v>
      </c>
      <c r="Q23" s="4">
        <v>0</v>
      </c>
      <c r="R23" s="7">
        <v>44958</v>
      </c>
      <c r="S23" s="6">
        <v>44974</v>
      </c>
      <c r="T23" s="4" t="s">
        <v>34</v>
      </c>
      <c r="U23" s="4">
        <v>453</v>
      </c>
      <c r="V23" s="4">
        <v>0</v>
      </c>
      <c r="W23" s="4">
        <v>0</v>
      </c>
      <c r="X23" s="4" t="s">
        <v>157</v>
      </c>
      <c r="Y23" s="4" t="s">
        <v>158</v>
      </c>
    </row>
    <row r="24" s="4" customFormat="1" spans="1:25">
      <c r="A24" s="4" t="s">
        <v>130</v>
      </c>
      <c r="B24" s="4" t="s">
        <v>26</v>
      </c>
      <c r="C24" s="4" t="s">
        <v>159</v>
      </c>
      <c r="D24" s="4" t="s">
        <v>131</v>
      </c>
      <c r="E24" s="4" t="s">
        <v>132</v>
      </c>
      <c r="F24" s="6">
        <v>44968</v>
      </c>
      <c r="G24" s="6">
        <v>44971</v>
      </c>
      <c r="H24" s="4">
        <v>1</v>
      </c>
      <c r="I24" s="4">
        <v>3</v>
      </c>
      <c r="J24" s="4">
        <v>3</v>
      </c>
      <c r="K24" s="4" t="s">
        <v>30</v>
      </c>
      <c r="L24" s="4">
        <v>-14612</v>
      </c>
      <c r="M24" s="4">
        <v>-14612</v>
      </c>
      <c r="N24" s="4" t="s">
        <v>133</v>
      </c>
      <c r="O24" s="4" t="s">
        <v>32</v>
      </c>
      <c r="P24" s="4" t="s">
        <v>33</v>
      </c>
      <c r="Q24" s="4">
        <v>0</v>
      </c>
      <c r="R24" s="7">
        <v>44957</v>
      </c>
      <c r="S24" s="6">
        <v>44974</v>
      </c>
      <c r="T24" s="4" t="s">
        <v>34</v>
      </c>
      <c r="U24" s="4">
        <v>-14612</v>
      </c>
      <c r="V24" s="4">
        <v>0</v>
      </c>
      <c r="W24" s="4">
        <v>0</v>
      </c>
      <c r="X24" s="4" t="s">
        <v>134</v>
      </c>
      <c r="Y24" s="4" t="s">
        <v>135</v>
      </c>
    </row>
    <row r="25" s="4" customFormat="1" spans="1:25">
      <c r="A25" s="4" t="s">
        <v>160</v>
      </c>
      <c r="B25" s="4" t="s">
        <v>26</v>
      </c>
      <c r="C25" s="4" t="s">
        <v>27</v>
      </c>
      <c r="D25" s="4" t="s">
        <v>161</v>
      </c>
      <c r="E25" s="4" t="s">
        <v>162</v>
      </c>
      <c r="F25" s="6">
        <v>44970</v>
      </c>
      <c r="G25" s="6">
        <v>44971</v>
      </c>
      <c r="H25" s="4">
        <v>1</v>
      </c>
      <c r="I25" s="4">
        <v>1</v>
      </c>
      <c r="J25" s="4">
        <v>1</v>
      </c>
      <c r="K25" s="4" t="s">
        <v>30</v>
      </c>
      <c r="L25" s="4">
        <v>478</v>
      </c>
      <c r="M25" s="4">
        <v>478</v>
      </c>
      <c r="N25" s="4" t="s">
        <v>163</v>
      </c>
      <c r="O25" s="4" t="s">
        <v>32</v>
      </c>
      <c r="P25" s="4" t="s">
        <v>33</v>
      </c>
      <c r="Q25" s="4">
        <v>0</v>
      </c>
      <c r="R25" s="7">
        <v>44958</v>
      </c>
      <c r="S25" s="6">
        <v>44974</v>
      </c>
      <c r="T25" s="4" t="s">
        <v>34</v>
      </c>
      <c r="U25" s="4">
        <v>478</v>
      </c>
      <c r="V25" s="4">
        <v>0</v>
      </c>
      <c r="W25" s="4">
        <v>0</v>
      </c>
      <c r="X25" s="4" t="s">
        <v>164</v>
      </c>
      <c r="Y25" s="4" t="s">
        <v>165</v>
      </c>
    </row>
    <row r="26" s="4" customFormat="1" spans="1:25">
      <c r="A26" s="4" t="s">
        <v>166</v>
      </c>
      <c r="B26" s="4" t="s">
        <v>26</v>
      </c>
      <c r="C26" s="4" t="s">
        <v>27</v>
      </c>
      <c r="D26" s="4" t="s">
        <v>167</v>
      </c>
      <c r="E26" s="4" t="s">
        <v>168</v>
      </c>
      <c r="F26" s="6">
        <v>44970</v>
      </c>
      <c r="G26" s="6">
        <v>44971</v>
      </c>
      <c r="H26" s="4">
        <v>1</v>
      </c>
      <c r="I26" s="4">
        <v>1</v>
      </c>
      <c r="J26" s="4">
        <v>1</v>
      </c>
      <c r="K26" s="4" t="s">
        <v>30</v>
      </c>
      <c r="L26" s="4">
        <v>432</v>
      </c>
      <c r="M26" s="4">
        <v>432</v>
      </c>
      <c r="N26" s="4" t="s">
        <v>169</v>
      </c>
      <c r="O26" s="4" t="s">
        <v>32</v>
      </c>
      <c r="P26" s="4" t="s">
        <v>33</v>
      </c>
      <c r="Q26" s="4">
        <v>0</v>
      </c>
      <c r="R26" s="7">
        <v>44959</v>
      </c>
      <c r="S26" s="6">
        <v>44974</v>
      </c>
      <c r="T26" s="4" t="s">
        <v>34</v>
      </c>
      <c r="U26" s="4">
        <v>432</v>
      </c>
      <c r="V26" s="4">
        <v>0</v>
      </c>
      <c r="W26" s="4">
        <v>0</v>
      </c>
      <c r="X26" s="4" t="s">
        <v>170</v>
      </c>
      <c r="Y26" s="4" t="s">
        <v>171</v>
      </c>
    </row>
    <row r="27" s="4" customFormat="1" spans="1:25">
      <c r="A27" s="4" t="s">
        <v>172</v>
      </c>
      <c r="B27" s="4" t="s">
        <v>26</v>
      </c>
      <c r="C27" s="4" t="s">
        <v>27</v>
      </c>
      <c r="D27" s="4" t="s">
        <v>173</v>
      </c>
      <c r="E27" s="4" t="s">
        <v>174</v>
      </c>
      <c r="F27" s="6">
        <v>44967</v>
      </c>
      <c r="G27" s="6">
        <v>44971</v>
      </c>
      <c r="H27" s="4">
        <v>1</v>
      </c>
      <c r="I27" s="4">
        <v>4</v>
      </c>
      <c r="J27" s="4">
        <v>4</v>
      </c>
      <c r="K27" s="4" t="s">
        <v>30</v>
      </c>
      <c r="L27" s="4">
        <v>2652</v>
      </c>
      <c r="M27" s="4">
        <v>2652</v>
      </c>
      <c r="N27" s="4" t="s">
        <v>175</v>
      </c>
      <c r="O27" s="4" t="s">
        <v>32</v>
      </c>
      <c r="P27" s="4" t="s">
        <v>33</v>
      </c>
      <c r="Q27" s="4">
        <v>0</v>
      </c>
      <c r="R27" s="7">
        <v>44959</v>
      </c>
      <c r="S27" s="6">
        <v>44974</v>
      </c>
      <c r="T27" s="4" t="s">
        <v>34</v>
      </c>
      <c r="U27" s="4">
        <v>2652</v>
      </c>
      <c r="V27" s="4">
        <v>0</v>
      </c>
      <c r="W27" s="4">
        <v>0</v>
      </c>
      <c r="X27" s="4" t="s">
        <v>176</v>
      </c>
      <c r="Y27" s="4" t="s">
        <v>177</v>
      </c>
    </row>
    <row r="28" s="4" customFormat="1" spans="1:26">
      <c r="A28" s="4" t="s">
        <v>178</v>
      </c>
      <c r="B28" s="4" t="s">
        <v>26</v>
      </c>
      <c r="C28" s="4" t="s">
        <v>27</v>
      </c>
      <c r="D28" s="4" t="s">
        <v>173</v>
      </c>
      <c r="E28" s="4" t="s">
        <v>174</v>
      </c>
      <c r="F28" s="6">
        <v>44969</v>
      </c>
      <c r="G28" s="6">
        <v>44971</v>
      </c>
      <c r="H28" s="4">
        <v>2</v>
      </c>
      <c r="I28" s="4">
        <v>2</v>
      </c>
      <c r="J28" s="4">
        <v>4</v>
      </c>
      <c r="K28" s="4" t="s">
        <v>30</v>
      </c>
      <c r="L28" s="4">
        <v>2652</v>
      </c>
      <c r="M28" s="4">
        <v>2652</v>
      </c>
      <c r="N28" s="4" t="s">
        <v>179</v>
      </c>
      <c r="O28" s="4" t="s">
        <v>32</v>
      </c>
      <c r="P28" s="4" t="s">
        <v>33</v>
      </c>
      <c r="Q28" s="4">
        <v>0</v>
      </c>
      <c r="R28" s="7">
        <v>44959</v>
      </c>
      <c r="S28" s="6">
        <v>44974</v>
      </c>
      <c r="T28" s="4" t="s">
        <v>34</v>
      </c>
      <c r="U28" s="4">
        <v>2652</v>
      </c>
      <c r="V28" s="4">
        <v>0</v>
      </c>
      <c r="W28" s="4">
        <v>0</v>
      </c>
      <c r="X28" s="4" t="s">
        <v>180</v>
      </c>
      <c r="Y28" s="4">
        <v>251296108</v>
      </c>
      <c r="Z28" s="4" t="s">
        <v>181</v>
      </c>
    </row>
    <row r="29" s="4" customFormat="1" spans="1:25">
      <c r="A29" s="4" t="s">
        <v>182</v>
      </c>
      <c r="B29" s="4" t="s">
        <v>26</v>
      </c>
      <c r="C29" s="4" t="s">
        <v>27</v>
      </c>
      <c r="D29" s="4" t="s">
        <v>183</v>
      </c>
      <c r="E29" s="4" t="s">
        <v>184</v>
      </c>
      <c r="F29" s="6">
        <v>44970</v>
      </c>
      <c r="G29" s="6">
        <v>44971</v>
      </c>
      <c r="H29" s="4">
        <v>1</v>
      </c>
      <c r="I29" s="4">
        <v>1</v>
      </c>
      <c r="J29" s="4">
        <v>1</v>
      </c>
      <c r="K29" s="4" t="s">
        <v>30</v>
      </c>
      <c r="L29" s="4">
        <v>260</v>
      </c>
      <c r="M29" s="4">
        <v>260</v>
      </c>
      <c r="N29" s="4" t="s">
        <v>185</v>
      </c>
      <c r="O29" s="4" t="s">
        <v>32</v>
      </c>
      <c r="P29" s="4" t="s">
        <v>33</v>
      </c>
      <c r="Q29" s="4">
        <v>0</v>
      </c>
      <c r="R29" s="7">
        <v>44960</v>
      </c>
      <c r="S29" s="6">
        <v>44974</v>
      </c>
      <c r="T29" s="4" t="s">
        <v>34</v>
      </c>
      <c r="U29" s="4">
        <v>260</v>
      </c>
      <c r="V29" s="4">
        <v>0</v>
      </c>
      <c r="W29" s="4">
        <v>0</v>
      </c>
      <c r="X29" s="4" t="s">
        <v>186</v>
      </c>
      <c r="Y29" s="4" t="s">
        <v>187</v>
      </c>
    </row>
    <row r="30" s="4" customFormat="1" spans="1:25">
      <c r="A30" s="4" t="s">
        <v>188</v>
      </c>
      <c r="B30" s="4" t="s">
        <v>26</v>
      </c>
      <c r="C30" s="4" t="s">
        <v>27</v>
      </c>
      <c r="D30" s="4" t="s">
        <v>189</v>
      </c>
      <c r="E30" s="4" t="s">
        <v>190</v>
      </c>
      <c r="F30" s="6">
        <v>44970</v>
      </c>
      <c r="G30" s="6">
        <v>44971</v>
      </c>
      <c r="H30" s="4">
        <v>2</v>
      </c>
      <c r="I30" s="4">
        <v>1</v>
      </c>
      <c r="J30" s="4">
        <v>2</v>
      </c>
      <c r="K30" s="4" t="s">
        <v>30</v>
      </c>
      <c r="L30" s="4">
        <v>1472</v>
      </c>
      <c r="M30" s="4">
        <v>1472</v>
      </c>
      <c r="N30" s="4" t="s">
        <v>191</v>
      </c>
      <c r="O30" s="4" t="s">
        <v>32</v>
      </c>
      <c r="P30" s="4" t="s">
        <v>33</v>
      </c>
      <c r="Q30" s="4">
        <v>0</v>
      </c>
      <c r="R30" s="7">
        <v>44960</v>
      </c>
      <c r="S30" s="6">
        <v>44974</v>
      </c>
      <c r="T30" s="4" t="s">
        <v>34</v>
      </c>
      <c r="U30" s="4">
        <v>1472</v>
      </c>
      <c r="V30" s="4">
        <v>0</v>
      </c>
      <c r="W30" s="4">
        <v>0</v>
      </c>
      <c r="X30" s="4" t="s">
        <v>135</v>
      </c>
      <c r="Y30" s="4" t="s">
        <v>135</v>
      </c>
    </row>
    <row r="31" s="4" customFormat="1" spans="1:25">
      <c r="A31" s="4" t="s">
        <v>192</v>
      </c>
      <c r="B31" s="4" t="s">
        <v>26</v>
      </c>
      <c r="C31" s="4" t="s">
        <v>27</v>
      </c>
      <c r="D31" s="4" t="s">
        <v>193</v>
      </c>
      <c r="E31" s="4" t="s">
        <v>194</v>
      </c>
      <c r="F31" s="6">
        <v>44970</v>
      </c>
      <c r="G31" s="6">
        <v>44971</v>
      </c>
      <c r="H31" s="4">
        <v>1</v>
      </c>
      <c r="I31" s="4">
        <v>1</v>
      </c>
      <c r="J31" s="4">
        <v>1</v>
      </c>
      <c r="K31" s="4" t="s">
        <v>30</v>
      </c>
      <c r="L31" s="4">
        <v>420</v>
      </c>
      <c r="M31" s="4">
        <v>420</v>
      </c>
      <c r="N31" s="4" t="s">
        <v>195</v>
      </c>
      <c r="O31" s="4" t="s">
        <v>32</v>
      </c>
      <c r="P31" s="4" t="s">
        <v>33</v>
      </c>
      <c r="Q31" s="4">
        <v>0</v>
      </c>
      <c r="R31" s="7">
        <v>44960</v>
      </c>
      <c r="S31" s="6">
        <v>44974</v>
      </c>
      <c r="T31" s="4" t="s">
        <v>34</v>
      </c>
      <c r="U31" s="4">
        <v>420</v>
      </c>
      <c r="V31" s="4">
        <v>0</v>
      </c>
      <c r="W31" s="4">
        <v>0</v>
      </c>
      <c r="X31" s="4" t="s">
        <v>196</v>
      </c>
      <c r="Y31" s="4" t="s">
        <v>197</v>
      </c>
    </row>
    <row r="32" s="4" customFormat="1" spans="1:25">
      <c r="A32" s="4" t="s">
        <v>192</v>
      </c>
      <c r="B32" s="4" t="s">
        <v>26</v>
      </c>
      <c r="C32" s="4" t="s">
        <v>159</v>
      </c>
      <c r="D32" s="4" t="s">
        <v>193</v>
      </c>
      <c r="E32" s="4" t="s">
        <v>194</v>
      </c>
      <c r="F32" s="6">
        <v>44970</v>
      </c>
      <c r="G32" s="6">
        <v>44971</v>
      </c>
      <c r="H32" s="4">
        <v>1</v>
      </c>
      <c r="I32" s="4">
        <v>1</v>
      </c>
      <c r="J32" s="4">
        <v>1</v>
      </c>
      <c r="K32" s="4" t="s">
        <v>30</v>
      </c>
      <c r="L32" s="4">
        <v>-420</v>
      </c>
      <c r="M32" s="4">
        <v>-420</v>
      </c>
      <c r="N32" s="4" t="s">
        <v>195</v>
      </c>
      <c r="O32" s="4" t="s">
        <v>32</v>
      </c>
      <c r="P32" s="4" t="s">
        <v>33</v>
      </c>
      <c r="Q32" s="4">
        <v>0</v>
      </c>
      <c r="R32" s="7">
        <v>44960</v>
      </c>
      <c r="S32" s="6">
        <v>44974</v>
      </c>
      <c r="T32" s="4" t="s">
        <v>34</v>
      </c>
      <c r="U32" s="4">
        <v>-420</v>
      </c>
      <c r="V32" s="4">
        <v>0</v>
      </c>
      <c r="W32" s="4">
        <v>0</v>
      </c>
      <c r="X32" s="4" t="s">
        <v>196</v>
      </c>
      <c r="Y32" s="4" t="s">
        <v>197</v>
      </c>
    </row>
    <row r="33" s="4" customFormat="1" spans="1:25">
      <c r="A33" s="4" t="s">
        <v>198</v>
      </c>
      <c r="B33" s="4" t="s">
        <v>26</v>
      </c>
      <c r="C33" s="4" t="s">
        <v>27</v>
      </c>
      <c r="D33" s="4" t="s">
        <v>173</v>
      </c>
      <c r="E33" s="4" t="s">
        <v>174</v>
      </c>
      <c r="F33" s="6">
        <v>44968</v>
      </c>
      <c r="G33" s="6">
        <v>44971</v>
      </c>
      <c r="H33" s="4">
        <v>1</v>
      </c>
      <c r="I33" s="4">
        <v>3</v>
      </c>
      <c r="J33" s="4">
        <v>3</v>
      </c>
      <c r="K33" s="4" t="s">
        <v>30</v>
      </c>
      <c r="L33" s="4">
        <v>1989</v>
      </c>
      <c r="M33" s="4">
        <v>1989</v>
      </c>
      <c r="N33" s="4" t="s">
        <v>199</v>
      </c>
      <c r="O33" s="4" t="s">
        <v>32</v>
      </c>
      <c r="P33" s="4" t="s">
        <v>33</v>
      </c>
      <c r="Q33" s="4">
        <v>0</v>
      </c>
      <c r="R33" s="7">
        <v>44960</v>
      </c>
      <c r="S33" s="6">
        <v>44974</v>
      </c>
      <c r="T33" s="4" t="s">
        <v>34</v>
      </c>
      <c r="U33" s="4">
        <v>1989</v>
      </c>
      <c r="V33" s="4">
        <v>0</v>
      </c>
      <c r="W33" s="4">
        <v>0</v>
      </c>
      <c r="X33" s="4" t="s">
        <v>200</v>
      </c>
      <c r="Y33" s="4" t="s">
        <v>201</v>
      </c>
    </row>
    <row r="34" s="4" customFormat="1" spans="1:25">
      <c r="A34" s="4" t="s">
        <v>202</v>
      </c>
      <c r="B34" s="4" t="s">
        <v>26</v>
      </c>
      <c r="C34" s="4" t="s">
        <v>27</v>
      </c>
      <c r="D34" s="4" t="s">
        <v>173</v>
      </c>
      <c r="E34" s="4" t="s">
        <v>174</v>
      </c>
      <c r="F34" s="6">
        <v>44968</v>
      </c>
      <c r="G34" s="6">
        <v>44971</v>
      </c>
      <c r="H34" s="4">
        <v>1</v>
      </c>
      <c r="I34" s="4">
        <v>3</v>
      </c>
      <c r="J34" s="4">
        <v>3</v>
      </c>
      <c r="K34" s="4" t="s">
        <v>30</v>
      </c>
      <c r="L34" s="4">
        <v>1989</v>
      </c>
      <c r="M34" s="4">
        <v>1989</v>
      </c>
      <c r="N34" s="4" t="s">
        <v>203</v>
      </c>
      <c r="O34" s="4" t="s">
        <v>32</v>
      </c>
      <c r="P34" s="4" t="s">
        <v>33</v>
      </c>
      <c r="Q34" s="4">
        <v>0</v>
      </c>
      <c r="R34" s="7">
        <v>44960</v>
      </c>
      <c r="S34" s="6">
        <v>44974</v>
      </c>
      <c r="T34" s="4" t="s">
        <v>34</v>
      </c>
      <c r="U34" s="4">
        <v>1989</v>
      </c>
      <c r="V34" s="4">
        <v>0</v>
      </c>
      <c r="W34" s="4">
        <v>0</v>
      </c>
      <c r="X34" s="4" t="s">
        <v>204</v>
      </c>
      <c r="Y34" s="4" t="s">
        <v>205</v>
      </c>
    </row>
    <row r="35" s="4" customFormat="1" spans="1:25">
      <c r="A35" s="4" t="s">
        <v>206</v>
      </c>
      <c r="B35" s="4" t="s">
        <v>26</v>
      </c>
      <c r="C35" s="4" t="s">
        <v>27</v>
      </c>
      <c r="D35" s="4" t="s">
        <v>207</v>
      </c>
      <c r="E35" s="4" t="s">
        <v>208</v>
      </c>
      <c r="F35" s="6">
        <v>44970</v>
      </c>
      <c r="G35" s="6">
        <v>44971</v>
      </c>
      <c r="H35" s="4">
        <v>1</v>
      </c>
      <c r="I35" s="4">
        <v>1</v>
      </c>
      <c r="J35" s="4">
        <v>1</v>
      </c>
      <c r="K35" s="4" t="s">
        <v>30</v>
      </c>
      <c r="L35" s="4">
        <v>689</v>
      </c>
      <c r="M35" s="4">
        <v>689</v>
      </c>
      <c r="N35" s="4" t="s">
        <v>209</v>
      </c>
      <c r="O35" s="4" t="s">
        <v>32</v>
      </c>
      <c r="P35" s="4" t="s">
        <v>33</v>
      </c>
      <c r="Q35" s="4">
        <v>0</v>
      </c>
      <c r="R35" s="7">
        <v>44960</v>
      </c>
      <c r="S35" s="6">
        <v>44974</v>
      </c>
      <c r="T35" s="4" t="s">
        <v>34</v>
      </c>
      <c r="U35" s="4">
        <v>689</v>
      </c>
      <c r="V35" s="4">
        <v>0</v>
      </c>
      <c r="W35" s="4">
        <v>0</v>
      </c>
      <c r="X35" s="4" t="s">
        <v>210</v>
      </c>
      <c r="Y35" s="4" t="s">
        <v>211</v>
      </c>
    </row>
    <row r="36" s="4" customFormat="1" spans="1:25">
      <c r="A36" s="4" t="s">
        <v>212</v>
      </c>
      <c r="B36" s="4" t="s">
        <v>26</v>
      </c>
      <c r="C36" s="4" t="s">
        <v>27</v>
      </c>
      <c r="D36" s="4" t="s">
        <v>213</v>
      </c>
      <c r="E36" s="4" t="s">
        <v>214</v>
      </c>
      <c r="F36" s="6">
        <v>44970</v>
      </c>
      <c r="G36" s="6">
        <v>44971</v>
      </c>
      <c r="H36" s="4">
        <v>1</v>
      </c>
      <c r="I36" s="4">
        <v>1</v>
      </c>
      <c r="J36" s="4">
        <v>1</v>
      </c>
      <c r="K36" s="4" t="s">
        <v>30</v>
      </c>
      <c r="L36" s="4">
        <v>1700</v>
      </c>
      <c r="M36" s="4">
        <v>1700</v>
      </c>
      <c r="N36" s="4" t="s">
        <v>215</v>
      </c>
      <c r="O36" s="4" t="s">
        <v>32</v>
      </c>
      <c r="P36" s="4" t="s">
        <v>33</v>
      </c>
      <c r="Q36" s="4">
        <v>0</v>
      </c>
      <c r="R36" s="7">
        <v>44961</v>
      </c>
      <c r="S36" s="6">
        <v>44974</v>
      </c>
      <c r="T36" s="4" t="s">
        <v>34</v>
      </c>
      <c r="U36" s="4">
        <v>1700</v>
      </c>
      <c r="V36" s="4">
        <v>0</v>
      </c>
      <c r="W36" s="4">
        <v>0</v>
      </c>
      <c r="X36" s="4" t="s">
        <v>216</v>
      </c>
      <c r="Y36" s="4" t="s">
        <v>216</v>
      </c>
    </row>
    <row r="37" s="4" customFormat="1" spans="1:25">
      <c r="A37" s="4" t="s">
        <v>188</v>
      </c>
      <c r="B37" s="4" t="s">
        <v>26</v>
      </c>
      <c r="C37" s="4" t="s">
        <v>159</v>
      </c>
      <c r="D37" s="4" t="s">
        <v>189</v>
      </c>
      <c r="E37" s="4" t="s">
        <v>190</v>
      </c>
      <c r="F37" s="6">
        <v>44970</v>
      </c>
      <c r="G37" s="6">
        <v>44971</v>
      </c>
      <c r="H37" s="4">
        <v>2</v>
      </c>
      <c r="I37" s="4">
        <v>1</v>
      </c>
      <c r="J37" s="4">
        <v>2</v>
      </c>
      <c r="K37" s="4" t="s">
        <v>30</v>
      </c>
      <c r="L37" s="4">
        <v>-1472</v>
      </c>
      <c r="M37" s="4">
        <v>-1472</v>
      </c>
      <c r="N37" s="4" t="s">
        <v>191</v>
      </c>
      <c r="O37" s="4" t="s">
        <v>32</v>
      </c>
      <c r="P37" s="4" t="s">
        <v>33</v>
      </c>
      <c r="Q37" s="4">
        <v>0</v>
      </c>
      <c r="R37" s="7">
        <v>44960</v>
      </c>
      <c r="S37" s="6">
        <v>44974</v>
      </c>
      <c r="T37" s="4" t="s">
        <v>34</v>
      </c>
      <c r="U37" s="4">
        <v>-1472</v>
      </c>
      <c r="V37" s="4">
        <v>0</v>
      </c>
      <c r="W37" s="4">
        <v>0</v>
      </c>
      <c r="X37" s="4" t="s">
        <v>135</v>
      </c>
      <c r="Y37" s="4" t="s">
        <v>135</v>
      </c>
    </row>
    <row r="38" s="4" customFormat="1" spans="1:26">
      <c r="A38" s="4" t="s">
        <v>217</v>
      </c>
      <c r="B38" s="4" t="s">
        <v>26</v>
      </c>
      <c r="C38" s="4" t="s">
        <v>27</v>
      </c>
      <c r="D38" s="4" t="s">
        <v>189</v>
      </c>
      <c r="E38" s="4" t="s">
        <v>218</v>
      </c>
      <c r="F38" s="6">
        <v>44970</v>
      </c>
      <c r="G38" s="6">
        <v>44971</v>
      </c>
      <c r="H38" s="4">
        <v>2</v>
      </c>
      <c r="I38" s="4">
        <v>1</v>
      </c>
      <c r="J38" s="4">
        <v>2</v>
      </c>
      <c r="K38" s="4" t="s">
        <v>30</v>
      </c>
      <c r="L38" s="4">
        <v>1554</v>
      </c>
      <c r="M38" s="4">
        <v>1554</v>
      </c>
      <c r="N38" s="4" t="s">
        <v>191</v>
      </c>
      <c r="O38" s="4" t="s">
        <v>32</v>
      </c>
      <c r="P38" s="4" t="s">
        <v>33</v>
      </c>
      <c r="Q38" s="4">
        <v>0</v>
      </c>
      <c r="R38" s="7">
        <v>44961</v>
      </c>
      <c r="S38" s="6">
        <v>44974</v>
      </c>
      <c r="T38" s="4" t="s">
        <v>34</v>
      </c>
      <c r="U38" s="4">
        <v>1554</v>
      </c>
      <c r="V38" s="4">
        <v>0</v>
      </c>
      <c r="W38" s="4">
        <v>0</v>
      </c>
      <c r="X38" s="4" t="s">
        <v>219</v>
      </c>
      <c r="Y38" s="4">
        <v>2827258</v>
      </c>
      <c r="Z38" s="4" t="s">
        <v>220</v>
      </c>
    </row>
    <row r="39" s="4" customFormat="1" spans="1:25">
      <c r="A39" s="4" t="s">
        <v>221</v>
      </c>
      <c r="B39" s="4" t="s">
        <v>26</v>
      </c>
      <c r="C39" s="4" t="s">
        <v>27</v>
      </c>
      <c r="D39" s="4" t="s">
        <v>222</v>
      </c>
      <c r="E39" s="4" t="s">
        <v>223</v>
      </c>
      <c r="F39" s="6">
        <v>44970</v>
      </c>
      <c r="G39" s="6">
        <v>44971</v>
      </c>
      <c r="H39" s="4">
        <v>1</v>
      </c>
      <c r="I39" s="4">
        <v>1</v>
      </c>
      <c r="J39" s="4">
        <v>1</v>
      </c>
      <c r="K39" s="4" t="s">
        <v>30</v>
      </c>
      <c r="L39" s="4">
        <v>1299</v>
      </c>
      <c r="M39" s="4">
        <v>1299</v>
      </c>
      <c r="N39" s="4" t="s">
        <v>224</v>
      </c>
      <c r="O39" s="4" t="s">
        <v>32</v>
      </c>
      <c r="P39" s="4" t="s">
        <v>33</v>
      </c>
      <c r="Q39" s="4">
        <v>0</v>
      </c>
      <c r="R39" s="7">
        <v>44961</v>
      </c>
      <c r="S39" s="6">
        <v>44974</v>
      </c>
      <c r="T39" s="4" t="s">
        <v>34</v>
      </c>
      <c r="U39" s="4">
        <v>1299</v>
      </c>
      <c r="V39" s="4">
        <v>0</v>
      </c>
      <c r="W39" s="4">
        <v>0</v>
      </c>
      <c r="X39" s="4" t="s">
        <v>225</v>
      </c>
      <c r="Y39" s="4" t="s">
        <v>135</v>
      </c>
    </row>
    <row r="40" s="4" customFormat="1" spans="1:25">
      <c r="A40" s="4" t="s">
        <v>226</v>
      </c>
      <c r="B40" s="4" t="s">
        <v>26</v>
      </c>
      <c r="C40" s="4" t="s">
        <v>27</v>
      </c>
      <c r="D40" s="4" t="s">
        <v>227</v>
      </c>
      <c r="E40" s="4" t="s">
        <v>228</v>
      </c>
      <c r="F40" s="6">
        <v>44969</v>
      </c>
      <c r="G40" s="6">
        <v>44971</v>
      </c>
      <c r="H40" s="4">
        <v>1</v>
      </c>
      <c r="I40" s="4">
        <v>2</v>
      </c>
      <c r="J40" s="4">
        <v>2</v>
      </c>
      <c r="K40" s="4" t="s">
        <v>30</v>
      </c>
      <c r="L40" s="4">
        <v>4000</v>
      </c>
      <c r="M40" s="4">
        <v>4000</v>
      </c>
      <c r="N40" s="4" t="s">
        <v>229</v>
      </c>
      <c r="O40" s="4" t="s">
        <v>32</v>
      </c>
      <c r="P40" s="4" t="s">
        <v>33</v>
      </c>
      <c r="Q40" s="4">
        <v>0</v>
      </c>
      <c r="R40" s="7">
        <v>44961</v>
      </c>
      <c r="S40" s="6">
        <v>44974</v>
      </c>
      <c r="T40" s="4" t="s">
        <v>34</v>
      </c>
      <c r="U40" s="4">
        <v>4000</v>
      </c>
      <c r="V40" s="4">
        <v>0</v>
      </c>
      <c r="W40" s="4">
        <v>0</v>
      </c>
      <c r="X40" s="4" t="s">
        <v>230</v>
      </c>
      <c r="Y40" s="4" t="s">
        <v>231</v>
      </c>
    </row>
    <row r="41" s="4" customFormat="1" spans="1:25">
      <c r="A41" s="4" t="s">
        <v>232</v>
      </c>
      <c r="B41" s="4" t="s">
        <v>26</v>
      </c>
      <c r="C41" s="4" t="s">
        <v>27</v>
      </c>
      <c r="D41" s="4" t="s">
        <v>113</v>
      </c>
      <c r="E41" s="4" t="s">
        <v>233</v>
      </c>
      <c r="F41" s="6">
        <v>44969</v>
      </c>
      <c r="G41" s="6">
        <v>44971</v>
      </c>
      <c r="H41" s="4">
        <v>1</v>
      </c>
      <c r="I41" s="4">
        <v>2</v>
      </c>
      <c r="J41" s="4">
        <v>2</v>
      </c>
      <c r="K41" s="4" t="s">
        <v>30</v>
      </c>
      <c r="L41" s="4">
        <v>756</v>
      </c>
      <c r="M41" s="4">
        <v>756</v>
      </c>
      <c r="N41" s="4" t="s">
        <v>234</v>
      </c>
      <c r="O41" s="4" t="s">
        <v>32</v>
      </c>
      <c r="P41" s="4" t="s">
        <v>33</v>
      </c>
      <c r="Q41" s="4">
        <v>0</v>
      </c>
      <c r="R41" s="7">
        <v>44961</v>
      </c>
      <c r="S41" s="6">
        <v>44974</v>
      </c>
      <c r="T41" s="4" t="s">
        <v>34</v>
      </c>
      <c r="U41" s="4">
        <v>756</v>
      </c>
      <c r="V41" s="4">
        <v>0</v>
      </c>
      <c r="W41" s="4">
        <v>0</v>
      </c>
      <c r="X41" s="4" t="s">
        <v>235</v>
      </c>
      <c r="Y41" s="4" t="s">
        <v>236</v>
      </c>
    </row>
    <row r="42" s="4" customFormat="1" spans="1:25">
      <c r="A42" s="4" t="s">
        <v>237</v>
      </c>
      <c r="B42" s="4" t="s">
        <v>26</v>
      </c>
      <c r="C42" s="4" t="s">
        <v>27</v>
      </c>
      <c r="D42" s="4" t="s">
        <v>238</v>
      </c>
      <c r="E42" s="4" t="s">
        <v>239</v>
      </c>
      <c r="F42" s="6">
        <v>44969</v>
      </c>
      <c r="G42" s="6">
        <v>44971</v>
      </c>
      <c r="H42" s="4">
        <v>1</v>
      </c>
      <c r="I42" s="4">
        <v>2</v>
      </c>
      <c r="J42" s="4">
        <v>2</v>
      </c>
      <c r="K42" s="4" t="s">
        <v>30</v>
      </c>
      <c r="L42" s="4">
        <v>6014</v>
      </c>
      <c r="M42" s="4">
        <v>6014</v>
      </c>
      <c r="N42" s="4" t="s">
        <v>240</v>
      </c>
      <c r="O42" s="4" t="s">
        <v>32</v>
      </c>
      <c r="P42" s="4" t="s">
        <v>33</v>
      </c>
      <c r="Q42" s="4">
        <v>0</v>
      </c>
      <c r="R42" s="7">
        <v>44962</v>
      </c>
      <c r="S42" s="6">
        <v>44974</v>
      </c>
      <c r="T42" s="4" t="s">
        <v>34</v>
      </c>
      <c r="U42" s="4">
        <v>6014</v>
      </c>
      <c r="V42" s="4">
        <v>0</v>
      </c>
      <c r="W42" s="4">
        <v>0</v>
      </c>
      <c r="X42" s="4" t="s">
        <v>241</v>
      </c>
      <c r="Y42" s="4" t="s">
        <v>135</v>
      </c>
    </row>
    <row r="43" s="4" customFormat="1" spans="1:25">
      <c r="A43" s="4" t="s">
        <v>237</v>
      </c>
      <c r="B43" s="4" t="s">
        <v>26</v>
      </c>
      <c r="C43" s="4" t="s">
        <v>159</v>
      </c>
      <c r="D43" s="4" t="s">
        <v>238</v>
      </c>
      <c r="E43" s="4" t="s">
        <v>239</v>
      </c>
      <c r="F43" s="6">
        <v>44969</v>
      </c>
      <c r="G43" s="6">
        <v>44971</v>
      </c>
      <c r="H43" s="4">
        <v>1</v>
      </c>
      <c r="I43" s="4">
        <v>2</v>
      </c>
      <c r="J43" s="4">
        <v>2</v>
      </c>
      <c r="K43" s="4" t="s">
        <v>30</v>
      </c>
      <c r="L43" s="4">
        <v>-6014</v>
      </c>
      <c r="M43" s="4">
        <v>-6014</v>
      </c>
      <c r="N43" s="4" t="s">
        <v>240</v>
      </c>
      <c r="O43" s="4" t="s">
        <v>32</v>
      </c>
      <c r="P43" s="4" t="s">
        <v>33</v>
      </c>
      <c r="Q43" s="4">
        <v>0</v>
      </c>
      <c r="R43" s="7">
        <v>44962</v>
      </c>
      <c r="S43" s="6">
        <v>44974</v>
      </c>
      <c r="T43" s="4" t="s">
        <v>34</v>
      </c>
      <c r="U43" s="4">
        <v>-6014</v>
      </c>
      <c r="V43" s="4">
        <v>0</v>
      </c>
      <c r="W43" s="4">
        <v>0</v>
      </c>
      <c r="X43" s="4" t="s">
        <v>241</v>
      </c>
      <c r="Y43" s="4" t="s">
        <v>135</v>
      </c>
    </row>
    <row r="44" s="4" customFormat="1" spans="1:25">
      <c r="A44" s="4" t="s">
        <v>242</v>
      </c>
      <c r="B44" s="4" t="s">
        <v>26</v>
      </c>
      <c r="C44" s="4" t="s">
        <v>27</v>
      </c>
      <c r="D44" s="4" t="s">
        <v>243</v>
      </c>
      <c r="E44" s="4" t="s">
        <v>244</v>
      </c>
      <c r="F44" s="6">
        <v>44968</v>
      </c>
      <c r="G44" s="6">
        <v>44971</v>
      </c>
      <c r="H44" s="4">
        <v>1</v>
      </c>
      <c r="I44" s="4">
        <v>3</v>
      </c>
      <c r="J44" s="4">
        <v>3</v>
      </c>
      <c r="K44" s="4" t="s">
        <v>30</v>
      </c>
      <c r="L44" s="4">
        <v>2073</v>
      </c>
      <c r="M44" s="4">
        <v>2073</v>
      </c>
      <c r="N44" s="4" t="s">
        <v>245</v>
      </c>
      <c r="O44" s="4" t="s">
        <v>32</v>
      </c>
      <c r="P44" s="4" t="s">
        <v>33</v>
      </c>
      <c r="Q44" s="4">
        <v>0</v>
      </c>
      <c r="R44" s="7">
        <v>44963</v>
      </c>
      <c r="S44" s="6">
        <v>44974</v>
      </c>
      <c r="T44" s="4" t="s">
        <v>34</v>
      </c>
      <c r="U44" s="4">
        <v>2073</v>
      </c>
      <c r="V44" s="4">
        <v>0</v>
      </c>
      <c r="W44" s="4">
        <v>0</v>
      </c>
      <c r="X44" s="4" t="s">
        <v>246</v>
      </c>
      <c r="Y44" s="4" t="s">
        <v>247</v>
      </c>
    </row>
    <row r="45" s="4" customFormat="1" spans="1:25">
      <c r="A45" s="4" t="s">
        <v>248</v>
      </c>
      <c r="B45" s="4" t="s">
        <v>26</v>
      </c>
      <c r="C45" s="4" t="s">
        <v>27</v>
      </c>
      <c r="D45" s="4" t="s">
        <v>249</v>
      </c>
      <c r="E45" s="4" t="s">
        <v>250</v>
      </c>
      <c r="F45" s="6">
        <v>44970</v>
      </c>
      <c r="G45" s="6">
        <v>44971</v>
      </c>
      <c r="H45" s="4">
        <v>1</v>
      </c>
      <c r="I45" s="4">
        <v>1</v>
      </c>
      <c r="J45" s="4">
        <v>1</v>
      </c>
      <c r="K45" s="4" t="s">
        <v>30</v>
      </c>
      <c r="L45" s="4">
        <v>1182</v>
      </c>
      <c r="M45" s="4">
        <v>1182</v>
      </c>
      <c r="N45" s="4" t="s">
        <v>251</v>
      </c>
      <c r="O45" s="4" t="s">
        <v>32</v>
      </c>
      <c r="P45" s="4" t="s">
        <v>33</v>
      </c>
      <c r="Q45" s="4">
        <v>0</v>
      </c>
      <c r="R45" s="7">
        <v>44963</v>
      </c>
      <c r="S45" s="6">
        <v>44974</v>
      </c>
      <c r="T45" s="4" t="s">
        <v>34</v>
      </c>
      <c r="U45" s="4">
        <v>1182</v>
      </c>
      <c r="V45" s="4">
        <v>0</v>
      </c>
      <c r="W45" s="4">
        <v>0</v>
      </c>
      <c r="X45" s="4" t="s">
        <v>252</v>
      </c>
      <c r="Y45" s="4" t="s">
        <v>253</v>
      </c>
    </row>
    <row r="46" s="4" customFormat="1" spans="1:25">
      <c r="A46" s="4" t="s">
        <v>254</v>
      </c>
      <c r="B46" s="4" t="s">
        <v>26</v>
      </c>
      <c r="C46" s="4" t="s">
        <v>27</v>
      </c>
      <c r="D46" s="4" t="s">
        <v>255</v>
      </c>
      <c r="E46" s="4" t="s">
        <v>256</v>
      </c>
      <c r="F46" s="6">
        <v>44969</v>
      </c>
      <c r="G46" s="6">
        <v>44971</v>
      </c>
      <c r="H46" s="4">
        <v>1</v>
      </c>
      <c r="I46" s="4">
        <v>2</v>
      </c>
      <c r="J46" s="4">
        <v>2</v>
      </c>
      <c r="K46" s="4" t="s">
        <v>30</v>
      </c>
      <c r="L46" s="4">
        <v>2222</v>
      </c>
      <c r="M46" s="4">
        <v>2222</v>
      </c>
      <c r="N46" s="4" t="s">
        <v>257</v>
      </c>
      <c r="O46" s="4" t="s">
        <v>32</v>
      </c>
      <c r="P46" s="4" t="s">
        <v>33</v>
      </c>
      <c r="Q46" s="4">
        <v>0</v>
      </c>
      <c r="R46" s="7">
        <v>44963</v>
      </c>
      <c r="S46" s="6">
        <v>44974</v>
      </c>
      <c r="T46" s="4" t="s">
        <v>34</v>
      </c>
      <c r="U46" s="4">
        <v>2222</v>
      </c>
      <c r="V46" s="4">
        <v>0</v>
      </c>
      <c r="W46" s="4">
        <v>0</v>
      </c>
      <c r="X46" s="4" t="s">
        <v>258</v>
      </c>
      <c r="Y46" s="4" t="s">
        <v>259</v>
      </c>
    </row>
    <row r="47" s="4" customFormat="1" spans="1:25">
      <c r="A47" s="4" t="s">
        <v>260</v>
      </c>
      <c r="B47" s="4" t="s">
        <v>26</v>
      </c>
      <c r="C47" s="4" t="s">
        <v>27</v>
      </c>
      <c r="D47" s="4" t="s">
        <v>261</v>
      </c>
      <c r="E47" s="4" t="s">
        <v>262</v>
      </c>
      <c r="F47" s="6">
        <v>44968</v>
      </c>
      <c r="G47" s="6">
        <v>44971</v>
      </c>
      <c r="H47" s="4">
        <v>1</v>
      </c>
      <c r="I47" s="4">
        <v>3</v>
      </c>
      <c r="J47" s="4">
        <v>3</v>
      </c>
      <c r="K47" s="4" t="s">
        <v>30</v>
      </c>
      <c r="L47" s="4">
        <v>5340</v>
      </c>
      <c r="M47" s="4">
        <v>5340</v>
      </c>
      <c r="N47" s="4" t="s">
        <v>263</v>
      </c>
      <c r="O47" s="4" t="s">
        <v>32</v>
      </c>
      <c r="P47" s="4" t="s">
        <v>33</v>
      </c>
      <c r="Q47" s="4">
        <v>0</v>
      </c>
      <c r="R47" s="7">
        <v>44963</v>
      </c>
      <c r="S47" s="6">
        <v>44974</v>
      </c>
      <c r="T47" s="4" t="s">
        <v>34</v>
      </c>
      <c r="U47" s="4">
        <v>5340</v>
      </c>
      <c r="V47" s="4">
        <v>0</v>
      </c>
      <c r="W47" s="4">
        <v>0</v>
      </c>
      <c r="X47" s="4" t="s">
        <v>264</v>
      </c>
      <c r="Y47" s="4" t="s">
        <v>265</v>
      </c>
    </row>
    <row r="48" s="4" customFormat="1" spans="1:25">
      <c r="A48" s="4" t="s">
        <v>266</v>
      </c>
      <c r="B48" s="4" t="s">
        <v>26</v>
      </c>
      <c r="C48" s="4" t="s">
        <v>27</v>
      </c>
      <c r="D48" s="4" t="s">
        <v>267</v>
      </c>
      <c r="E48" s="4" t="s">
        <v>268</v>
      </c>
      <c r="F48" s="6">
        <v>44970</v>
      </c>
      <c r="G48" s="6">
        <v>44971</v>
      </c>
      <c r="H48" s="4">
        <v>1</v>
      </c>
      <c r="I48" s="4">
        <v>1</v>
      </c>
      <c r="J48" s="4">
        <v>1</v>
      </c>
      <c r="K48" s="4" t="s">
        <v>30</v>
      </c>
      <c r="L48" s="4">
        <v>423</v>
      </c>
      <c r="M48" s="4">
        <v>423</v>
      </c>
      <c r="N48" s="4" t="s">
        <v>269</v>
      </c>
      <c r="O48" s="4" t="s">
        <v>32</v>
      </c>
      <c r="P48" s="4" t="s">
        <v>33</v>
      </c>
      <c r="Q48" s="4">
        <v>0</v>
      </c>
      <c r="R48" s="7">
        <v>44964</v>
      </c>
      <c r="S48" s="6">
        <v>44974</v>
      </c>
      <c r="T48" s="4" t="s">
        <v>34</v>
      </c>
      <c r="U48" s="4">
        <v>423</v>
      </c>
      <c r="V48" s="4">
        <v>0</v>
      </c>
      <c r="W48" s="4">
        <v>0</v>
      </c>
      <c r="X48" s="4" t="s">
        <v>270</v>
      </c>
      <c r="Y48" s="4" t="s">
        <v>271</v>
      </c>
    </row>
    <row r="49" s="4" customFormat="1" spans="1:25">
      <c r="A49" s="4" t="s">
        <v>221</v>
      </c>
      <c r="B49" s="4" t="s">
        <v>26</v>
      </c>
      <c r="C49" s="4" t="s">
        <v>159</v>
      </c>
      <c r="D49" s="4" t="s">
        <v>222</v>
      </c>
      <c r="E49" s="4" t="s">
        <v>223</v>
      </c>
      <c r="F49" s="6">
        <v>44970</v>
      </c>
      <c r="G49" s="6">
        <v>44971</v>
      </c>
      <c r="H49" s="4">
        <v>1</v>
      </c>
      <c r="I49" s="4">
        <v>1</v>
      </c>
      <c r="J49" s="4">
        <v>1</v>
      </c>
      <c r="K49" s="4" t="s">
        <v>30</v>
      </c>
      <c r="L49" s="4">
        <v>-1299</v>
      </c>
      <c r="M49" s="4">
        <v>-1299</v>
      </c>
      <c r="N49" s="4" t="s">
        <v>224</v>
      </c>
      <c r="O49" s="4" t="s">
        <v>32</v>
      </c>
      <c r="P49" s="4" t="s">
        <v>33</v>
      </c>
      <c r="Q49" s="4">
        <v>0</v>
      </c>
      <c r="R49" s="7">
        <v>44961</v>
      </c>
      <c r="S49" s="6">
        <v>44974</v>
      </c>
      <c r="T49" s="4" t="s">
        <v>34</v>
      </c>
      <c r="U49" s="4">
        <v>-1299</v>
      </c>
      <c r="V49" s="4">
        <v>0</v>
      </c>
      <c r="W49" s="4">
        <v>0</v>
      </c>
      <c r="X49" s="4" t="s">
        <v>225</v>
      </c>
      <c r="Y49" s="4" t="s">
        <v>135</v>
      </c>
    </row>
    <row r="50" s="4" customFormat="1" spans="1:25">
      <c r="A50" s="4" t="s">
        <v>272</v>
      </c>
      <c r="B50" s="4" t="s">
        <v>26</v>
      </c>
      <c r="C50" s="4" t="s">
        <v>27</v>
      </c>
      <c r="D50" s="4" t="s">
        <v>261</v>
      </c>
      <c r="E50" s="4" t="s">
        <v>273</v>
      </c>
      <c r="F50" s="6">
        <v>44970</v>
      </c>
      <c r="G50" s="6">
        <v>44971</v>
      </c>
      <c r="H50" s="4">
        <v>1</v>
      </c>
      <c r="I50" s="4">
        <v>1</v>
      </c>
      <c r="J50" s="4">
        <v>1</v>
      </c>
      <c r="K50" s="4" t="s">
        <v>30</v>
      </c>
      <c r="L50" s="4">
        <v>1250</v>
      </c>
      <c r="M50" s="4">
        <v>1250</v>
      </c>
      <c r="N50" s="4" t="s">
        <v>274</v>
      </c>
      <c r="O50" s="4" t="s">
        <v>32</v>
      </c>
      <c r="P50" s="4" t="s">
        <v>33</v>
      </c>
      <c r="Q50" s="4">
        <v>0</v>
      </c>
      <c r="R50" s="7">
        <v>44964</v>
      </c>
      <c r="S50" s="6">
        <v>44974</v>
      </c>
      <c r="T50" s="4" t="s">
        <v>34</v>
      </c>
      <c r="U50" s="4">
        <v>1250</v>
      </c>
      <c r="V50" s="4">
        <v>0</v>
      </c>
      <c r="W50" s="4">
        <v>0</v>
      </c>
      <c r="X50" s="4" t="s">
        <v>275</v>
      </c>
      <c r="Y50" s="4" t="s">
        <v>276</v>
      </c>
    </row>
    <row r="51" s="4" customFormat="1" spans="1:25">
      <c r="A51" s="4" t="s">
        <v>277</v>
      </c>
      <c r="B51" s="4" t="s">
        <v>26</v>
      </c>
      <c r="C51" s="4" t="s">
        <v>27</v>
      </c>
      <c r="D51" s="4" t="s">
        <v>278</v>
      </c>
      <c r="E51" s="4" t="s">
        <v>279</v>
      </c>
      <c r="F51" s="6">
        <v>44969</v>
      </c>
      <c r="G51" s="6">
        <v>44971</v>
      </c>
      <c r="H51" s="4">
        <v>2</v>
      </c>
      <c r="I51" s="4">
        <v>2</v>
      </c>
      <c r="J51" s="4">
        <v>4</v>
      </c>
      <c r="K51" s="4" t="s">
        <v>30</v>
      </c>
      <c r="L51" s="4">
        <v>1400</v>
      </c>
      <c r="M51" s="4">
        <v>1400</v>
      </c>
      <c r="N51" s="4" t="s">
        <v>280</v>
      </c>
      <c r="O51" s="4" t="s">
        <v>32</v>
      </c>
      <c r="P51" s="4" t="s">
        <v>33</v>
      </c>
      <c r="Q51" s="4">
        <v>0</v>
      </c>
      <c r="R51" s="7">
        <v>44964</v>
      </c>
      <c r="S51" s="6">
        <v>44974</v>
      </c>
      <c r="T51" s="4" t="s">
        <v>34</v>
      </c>
      <c r="U51" s="4">
        <v>1400</v>
      </c>
      <c r="V51" s="4">
        <v>0</v>
      </c>
      <c r="W51" s="4">
        <v>0</v>
      </c>
      <c r="X51" s="4" t="s">
        <v>281</v>
      </c>
      <c r="Y51" s="4" t="s">
        <v>282</v>
      </c>
    </row>
    <row r="52" s="4" customFormat="1" spans="1:25">
      <c r="A52" s="4" t="s">
        <v>283</v>
      </c>
      <c r="B52" s="4" t="s">
        <v>26</v>
      </c>
      <c r="C52" s="4" t="s">
        <v>27</v>
      </c>
      <c r="D52" s="4" t="s">
        <v>284</v>
      </c>
      <c r="E52" s="4" t="s">
        <v>285</v>
      </c>
      <c r="F52" s="6">
        <v>44968</v>
      </c>
      <c r="G52" s="6">
        <v>44971</v>
      </c>
      <c r="H52" s="4">
        <v>1</v>
      </c>
      <c r="I52" s="4">
        <v>3</v>
      </c>
      <c r="J52" s="4">
        <v>3</v>
      </c>
      <c r="K52" s="4" t="s">
        <v>30</v>
      </c>
      <c r="L52" s="4">
        <v>768</v>
      </c>
      <c r="M52" s="4">
        <v>768</v>
      </c>
      <c r="N52" s="4" t="s">
        <v>286</v>
      </c>
      <c r="O52" s="4" t="s">
        <v>32</v>
      </c>
      <c r="P52" s="4" t="s">
        <v>33</v>
      </c>
      <c r="Q52" s="4">
        <v>0</v>
      </c>
      <c r="R52" s="7">
        <v>44964</v>
      </c>
      <c r="S52" s="6">
        <v>44974</v>
      </c>
      <c r="T52" s="4" t="s">
        <v>34</v>
      </c>
      <c r="U52" s="4">
        <v>768</v>
      </c>
      <c r="V52" s="4">
        <v>0</v>
      </c>
      <c r="W52" s="4">
        <v>0</v>
      </c>
      <c r="X52" s="4" t="s">
        <v>287</v>
      </c>
      <c r="Y52" s="4" t="s">
        <v>287</v>
      </c>
    </row>
    <row r="53" s="4" customFormat="1" spans="1:25">
      <c r="A53" s="4" t="s">
        <v>288</v>
      </c>
      <c r="B53" s="4" t="s">
        <v>26</v>
      </c>
      <c r="C53" s="4" t="s">
        <v>27</v>
      </c>
      <c r="D53" s="4" t="s">
        <v>289</v>
      </c>
      <c r="E53" s="4" t="s">
        <v>290</v>
      </c>
      <c r="F53" s="6">
        <v>44969</v>
      </c>
      <c r="G53" s="6">
        <v>44971</v>
      </c>
      <c r="H53" s="4">
        <v>1</v>
      </c>
      <c r="I53" s="4">
        <v>2</v>
      </c>
      <c r="J53" s="4">
        <v>2</v>
      </c>
      <c r="K53" s="4" t="s">
        <v>30</v>
      </c>
      <c r="L53" s="4">
        <v>11120</v>
      </c>
      <c r="M53" s="4">
        <v>11120</v>
      </c>
      <c r="N53" s="4" t="s">
        <v>291</v>
      </c>
      <c r="O53" s="4" t="s">
        <v>32</v>
      </c>
      <c r="P53" s="4" t="s">
        <v>33</v>
      </c>
      <c r="Q53" s="4">
        <v>0</v>
      </c>
      <c r="R53" s="7">
        <v>44965</v>
      </c>
      <c r="S53" s="6">
        <v>44974</v>
      </c>
      <c r="T53" s="4" t="s">
        <v>34</v>
      </c>
      <c r="U53" s="4">
        <v>11120</v>
      </c>
      <c r="V53" s="4">
        <v>0</v>
      </c>
      <c r="W53" s="4">
        <v>0</v>
      </c>
      <c r="X53" s="4" t="s">
        <v>292</v>
      </c>
      <c r="Y53" s="4" t="s">
        <v>293</v>
      </c>
    </row>
    <row r="54" s="4" customFormat="1" spans="1:25">
      <c r="A54" s="4" t="s">
        <v>294</v>
      </c>
      <c r="B54" s="4" t="s">
        <v>26</v>
      </c>
      <c r="C54" s="4" t="s">
        <v>27</v>
      </c>
      <c r="D54" s="4" t="s">
        <v>125</v>
      </c>
      <c r="E54" s="4" t="s">
        <v>295</v>
      </c>
      <c r="F54" s="6">
        <v>44970</v>
      </c>
      <c r="G54" s="6">
        <v>44971</v>
      </c>
      <c r="H54" s="4">
        <v>1</v>
      </c>
      <c r="I54" s="4">
        <v>1</v>
      </c>
      <c r="J54" s="4">
        <v>1</v>
      </c>
      <c r="K54" s="4" t="s">
        <v>30</v>
      </c>
      <c r="L54" s="4">
        <v>307</v>
      </c>
      <c r="M54" s="4">
        <v>307</v>
      </c>
      <c r="N54" s="4" t="s">
        <v>296</v>
      </c>
      <c r="O54" s="4" t="s">
        <v>32</v>
      </c>
      <c r="P54" s="4" t="s">
        <v>33</v>
      </c>
      <c r="Q54" s="4">
        <v>0</v>
      </c>
      <c r="R54" s="7">
        <v>44965</v>
      </c>
      <c r="S54" s="6">
        <v>44974</v>
      </c>
      <c r="T54" s="4" t="s">
        <v>34</v>
      </c>
      <c r="U54" s="4">
        <v>307</v>
      </c>
      <c r="V54" s="4">
        <v>0</v>
      </c>
      <c r="W54" s="4">
        <v>0</v>
      </c>
      <c r="X54" s="4" t="s">
        <v>297</v>
      </c>
      <c r="Y54" s="4" t="s">
        <v>298</v>
      </c>
    </row>
    <row r="55" s="4" customFormat="1" spans="1:25">
      <c r="A55" s="4" t="s">
        <v>299</v>
      </c>
      <c r="B55" s="4" t="s">
        <v>26</v>
      </c>
      <c r="C55" s="4" t="s">
        <v>27</v>
      </c>
      <c r="D55" s="4" t="s">
        <v>173</v>
      </c>
      <c r="E55" s="4" t="s">
        <v>174</v>
      </c>
      <c r="F55" s="6">
        <v>44969</v>
      </c>
      <c r="G55" s="6">
        <v>44971</v>
      </c>
      <c r="H55" s="4">
        <v>2</v>
      </c>
      <c r="I55" s="4">
        <v>2</v>
      </c>
      <c r="J55" s="4">
        <v>4</v>
      </c>
      <c r="K55" s="4" t="s">
        <v>30</v>
      </c>
      <c r="L55" s="4">
        <v>300</v>
      </c>
      <c r="M55" s="4">
        <v>300</v>
      </c>
      <c r="N55" s="4" t="s">
        <v>179</v>
      </c>
      <c r="O55" s="4" t="s">
        <v>32</v>
      </c>
      <c r="P55" s="4" t="s">
        <v>33</v>
      </c>
      <c r="Q55" s="4">
        <v>0</v>
      </c>
      <c r="R55" s="7">
        <v>44965</v>
      </c>
      <c r="S55" s="6">
        <v>44974</v>
      </c>
      <c r="T55" s="4" t="s">
        <v>34</v>
      </c>
      <c r="U55" s="4">
        <v>300</v>
      </c>
      <c r="V55" s="4">
        <v>0</v>
      </c>
      <c r="W55" s="4">
        <v>0</v>
      </c>
      <c r="X55" s="4" t="s">
        <v>135</v>
      </c>
      <c r="Y55" s="4" t="s">
        <v>135</v>
      </c>
    </row>
    <row r="56" s="4" customFormat="1" spans="1:25">
      <c r="A56" s="4" t="s">
        <v>300</v>
      </c>
      <c r="B56" s="4" t="s">
        <v>26</v>
      </c>
      <c r="C56" s="4" t="s">
        <v>27</v>
      </c>
      <c r="D56" s="4" t="s">
        <v>107</v>
      </c>
      <c r="E56" s="4" t="s">
        <v>301</v>
      </c>
      <c r="F56" s="6">
        <v>44970</v>
      </c>
      <c r="G56" s="6">
        <v>44971</v>
      </c>
      <c r="H56" s="4">
        <v>1</v>
      </c>
      <c r="I56" s="4">
        <v>1</v>
      </c>
      <c r="J56" s="4">
        <v>1</v>
      </c>
      <c r="K56" s="4" t="s">
        <v>30</v>
      </c>
      <c r="L56" s="4">
        <v>1390</v>
      </c>
      <c r="M56" s="4">
        <v>1390</v>
      </c>
      <c r="N56" s="4" t="s">
        <v>302</v>
      </c>
      <c r="O56" s="4" t="s">
        <v>32</v>
      </c>
      <c r="P56" s="4" t="s">
        <v>33</v>
      </c>
      <c r="Q56" s="4">
        <v>0</v>
      </c>
      <c r="R56" s="7">
        <v>44966</v>
      </c>
      <c r="S56" s="6">
        <v>44974</v>
      </c>
      <c r="T56" s="4" t="s">
        <v>34</v>
      </c>
      <c r="U56" s="4">
        <v>1390</v>
      </c>
      <c r="V56" s="4">
        <v>0</v>
      </c>
      <c r="W56" s="4">
        <v>0</v>
      </c>
      <c r="X56" s="4" t="s">
        <v>303</v>
      </c>
      <c r="Y56" s="4" t="s">
        <v>135</v>
      </c>
    </row>
    <row r="57" s="4" customFormat="1" spans="1:25">
      <c r="A57" s="4" t="s">
        <v>300</v>
      </c>
      <c r="B57" s="4" t="s">
        <v>26</v>
      </c>
      <c r="C57" s="4" t="s">
        <v>159</v>
      </c>
      <c r="D57" s="4" t="s">
        <v>107</v>
      </c>
      <c r="E57" s="4" t="s">
        <v>301</v>
      </c>
      <c r="F57" s="6">
        <v>44970</v>
      </c>
      <c r="G57" s="6">
        <v>44971</v>
      </c>
      <c r="H57" s="4">
        <v>1</v>
      </c>
      <c r="I57" s="4">
        <v>1</v>
      </c>
      <c r="J57" s="4">
        <v>1</v>
      </c>
      <c r="K57" s="4" t="s">
        <v>30</v>
      </c>
      <c r="L57" s="4">
        <v>-1390</v>
      </c>
      <c r="M57" s="4">
        <v>-1390</v>
      </c>
      <c r="N57" s="4" t="s">
        <v>302</v>
      </c>
      <c r="O57" s="4" t="s">
        <v>32</v>
      </c>
      <c r="P57" s="4" t="s">
        <v>33</v>
      </c>
      <c r="Q57" s="4">
        <v>0</v>
      </c>
      <c r="R57" s="7">
        <v>44966</v>
      </c>
      <c r="S57" s="6">
        <v>44974</v>
      </c>
      <c r="T57" s="4" t="s">
        <v>34</v>
      </c>
      <c r="U57" s="4">
        <v>-1390</v>
      </c>
      <c r="V57" s="4">
        <v>0</v>
      </c>
      <c r="W57" s="4">
        <v>0</v>
      </c>
      <c r="X57" s="4" t="s">
        <v>303</v>
      </c>
      <c r="Y57" s="4" t="s">
        <v>135</v>
      </c>
    </row>
    <row r="58" s="4" customFormat="1" spans="1:25">
      <c r="A58" s="4" t="s">
        <v>304</v>
      </c>
      <c r="B58" s="4" t="s">
        <v>26</v>
      </c>
      <c r="C58" s="4" t="s">
        <v>27</v>
      </c>
      <c r="D58" s="4" t="s">
        <v>305</v>
      </c>
      <c r="E58" s="4" t="s">
        <v>306</v>
      </c>
      <c r="F58" s="6">
        <v>44968</v>
      </c>
      <c r="G58" s="6">
        <v>44971</v>
      </c>
      <c r="H58" s="4">
        <v>1</v>
      </c>
      <c r="I58" s="4">
        <v>3</v>
      </c>
      <c r="J58" s="4">
        <v>3</v>
      </c>
      <c r="K58" s="4" t="s">
        <v>30</v>
      </c>
      <c r="L58" s="4">
        <v>7653</v>
      </c>
      <c r="M58" s="4">
        <v>7653</v>
      </c>
      <c r="N58" s="4" t="s">
        <v>307</v>
      </c>
      <c r="O58" s="4" t="s">
        <v>32</v>
      </c>
      <c r="P58" s="4" t="s">
        <v>33</v>
      </c>
      <c r="Q58" s="4">
        <v>0</v>
      </c>
      <c r="R58" s="7">
        <v>44966</v>
      </c>
      <c r="S58" s="6">
        <v>44974</v>
      </c>
      <c r="T58" s="4" t="s">
        <v>34</v>
      </c>
      <c r="U58" s="4">
        <v>7653</v>
      </c>
      <c r="V58" s="4">
        <v>0</v>
      </c>
      <c r="W58" s="4">
        <v>0</v>
      </c>
      <c r="X58" s="4" t="s">
        <v>308</v>
      </c>
      <c r="Y58" s="4" t="s">
        <v>135</v>
      </c>
    </row>
    <row r="59" s="4" customFormat="1" spans="1:25">
      <c r="A59" s="4" t="s">
        <v>309</v>
      </c>
      <c r="B59" s="4" t="s">
        <v>26</v>
      </c>
      <c r="C59" s="4" t="s">
        <v>27</v>
      </c>
      <c r="D59" s="4" t="s">
        <v>310</v>
      </c>
      <c r="E59" s="4" t="s">
        <v>311</v>
      </c>
      <c r="F59" s="6">
        <v>44970</v>
      </c>
      <c r="G59" s="6">
        <v>44971</v>
      </c>
      <c r="H59" s="4">
        <v>1</v>
      </c>
      <c r="I59" s="4">
        <v>1</v>
      </c>
      <c r="J59" s="4">
        <v>1</v>
      </c>
      <c r="K59" s="4" t="s">
        <v>30</v>
      </c>
      <c r="L59" s="4">
        <v>531</v>
      </c>
      <c r="M59" s="4">
        <v>531</v>
      </c>
      <c r="N59" s="4" t="s">
        <v>312</v>
      </c>
      <c r="O59" s="4" t="s">
        <v>32</v>
      </c>
      <c r="P59" s="4" t="s">
        <v>33</v>
      </c>
      <c r="Q59" s="4">
        <v>0</v>
      </c>
      <c r="R59" s="7">
        <v>44966</v>
      </c>
      <c r="S59" s="6">
        <v>44974</v>
      </c>
      <c r="T59" s="4" t="s">
        <v>34</v>
      </c>
      <c r="U59" s="4">
        <v>531</v>
      </c>
      <c r="V59" s="4">
        <v>0</v>
      </c>
      <c r="W59" s="4">
        <v>0</v>
      </c>
      <c r="X59" s="4" t="s">
        <v>313</v>
      </c>
      <c r="Y59" s="4" t="s">
        <v>314</v>
      </c>
    </row>
    <row r="60" s="4" customFormat="1" spans="1:25">
      <c r="A60" s="4" t="s">
        <v>315</v>
      </c>
      <c r="B60" s="4" t="s">
        <v>26</v>
      </c>
      <c r="C60" s="4" t="s">
        <v>27</v>
      </c>
      <c r="D60" s="4" t="s">
        <v>310</v>
      </c>
      <c r="E60" s="4" t="s">
        <v>311</v>
      </c>
      <c r="F60" s="6">
        <v>44970</v>
      </c>
      <c r="G60" s="6">
        <v>44971</v>
      </c>
      <c r="H60" s="4">
        <v>1</v>
      </c>
      <c r="I60" s="4">
        <v>1</v>
      </c>
      <c r="J60" s="4">
        <v>1</v>
      </c>
      <c r="K60" s="4" t="s">
        <v>30</v>
      </c>
      <c r="L60" s="4">
        <v>531</v>
      </c>
      <c r="M60" s="4">
        <v>531</v>
      </c>
      <c r="N60" s="4" t="s">
        <v>316</v>
      </c>
      <c r="O60" s="4" t="s">
        <v>32</v>
      </c>
      <c r="P60" s="4" t="s">
        <v>33</v>
      </c>
      <c r="Q60" s="4">
        <v>0</v>
      </c>
      <c r="R60" s="7">
        <v>44966</v>
      </c>
      <c r="S60" s="6">
        <v>44974</v>
      </c>
      <c r="T60" s="4" t="s">
        <v>34</v>
      </c>
      <c r="U60" s="4">
        <v>531</v>
      </c>
      <c r="V60" s="4">
        <v>0</v>
      </c>
      <c r="W60" s="4">
        <v>0</v>
      </c>
      <c r="X60" s="4" t="s">
        <v>317</v>
      </c>
      <c r="Y60" s="4" t="s">
        <v>318</v>
      </c>
    </row>
    <row r="61" s="4" customFormat="1" spans="1:25">
      <c r="A61" s="4" t="s">
        <v>319</v>
      </c>
      <c r="B61" s="4" t="s">
        <v>26</v>
      </c>
      <c r="C61" s="4" t="s">
        <v>27</v>
      </c>
      <c r="D61" s="4" t="s">
        <v>167</v>
      </c>
      <c r="E61" s="4" t="s">
        <v>320</v>
      </c>
      <c r="F61" s="6">
        <v>44970</v>
      </c>
      <c r="G61" s="6">
        <v>44971</v>
      </c>
      <c r="H61" s="4">
        <v>1</v>
      </c>
      <c r="I61" s="4">
        <v>1</v>
      </c>
      <c r="J61" s="4">
        <v>1</v>
      </c>
      <c r="K61" s="4" t="s">
        <v>30</v>
      </c>
      <c r="L61" s="4">
        <v>424</v>
      </c>
      <c r="M61" s="4">
        <v>424</v>
      </c>
      <c r="N61" s="4" t="s">
        <v>321</v>
      </c>
      <c r="O61" s="4" t="s">
        <v>32</v>
      </c>
      <c r="P61" s="4" t="s">
        <v>33</v>
      </c>
      <c r="Q61" s="4">
        <v>0</v>
      </c>
      <c r="R61" s="7">
        <v>44966</v>
      </c>
      <c r="S61" s="6">
        <v>44974</v>
      </c>
      <c r="T61" s="4" t="s">
        <v>34</v>
      </c>
      <c r="U61" s="4">
        <v>424</v>
      </c>
      <c r="V61" s="4">
        <v>0</v>
      </c>
      <c r="W61" s="4">
        <v>0</v>
      </c>
      <c r="X61" s="4" t="s">
        <v>322</v>
      </c>
      <c r="Y61" s="4" t="s">
        <v>323</v>
      </c>
    </row>
    <row r="62" s="4" customFormat="1" spans="1:25">
      <c r="A62" s="4" t="s">
        <v>324</v>
      </c>
      <c r="B62" s="4" t="s">
        <v>26</v>
      </c>
      <c r="C62" s="4" t="s">
        <v>27</v>
      </c>
      <c r="D62" s="4" t="s">
        <v>154</v>
      </c>
      <c r="E62" s="4" t="s">
        <v>233</v>
      </c>
      <c r="F62" s="6">
        <v>44969</v>
      </c>
      <c r="G62" s="6">
        <v>44971</v>
      </c>
      <c r="H62" s="4">
        <v>1</v>
      </c>
      <c r="I62" s="4">
        <v>2</v>
      </c>
      <c r="J62" s="4">
        <v>2</v>
      </c>
      <c r="K62" s="4" t="s">
        <v>30</v>
      </c>
      <c r="L62" s="4">
        <v>916</v>
      </c>
      <c r="M62" s="4">
        <v>916</v>
      </c>
      <c r="N62" s="4" t="s">
        <v>325</v>
      </c>
      <c r="O62" s="4" t="s">
        <v>32</v>
      </c>
      <c r="P62" s="4" t="s">
        <v>33</v>
      </c>
      <c r="Q62" s="4">
        <v>0</v>
      </c>
      <c r="R62" s="7">
        <v>44966</v>
      </c>
      <c r="S62" s="6">
        <v>44974</v>
      </c>
      <c r="T62" s="4" t="s">
        <v>34</v>
      </c>
      <c r="U62" s="4">
        <v>916</v>
      </c>
      <c r="V62" s="4">
        <v>0</v>
      </c>
      <c r="W62" s="4">
        <v>0</v>
      </c>
      <c r="X62" s="4" t="s">
        <v>326</v>
      </c>
      <c r="Y62" s="4" t="s">
        <v>327</v>
      </c>
    </row>
    <row r="63" s="4" customFormat="1" spans="1:25">
      <c r="A63" s="4" t="s">
        <v>328</v>
      </c>
      <c r="B63" s="4" t="s">
        <v>26</v>
      </c>
      <c r="C63" s="4" t="s">
        <v>27</v>
      </c>
      <c r="D63" s="4" t="s">
        <v>278</v>
      </c>
      <c r="E63" s="4" t="s">
        <v>279</v>
      </c>
      <c r="F63" s="6">
        <v>44970</v>
      </c>
      <c r="G63" s="6">
        <v>44971</v>
      </c>
      <c r="H63" s="4">
        <v>2</v>
      </c>
      <c r="I63" s="4">
        <v>1</v>
      </c>
      <c r="J63" s="4">
        <v>2</v>
      </c>
      <c r="K63" s="4" t="s">
        <v>30</v>
      </c>
      <c r="L63" s="4">
        <v>700</v>
      </c>
      <c r="M63" s="4">
        <v>700</v>
      </c>
      <c r="N63" s="4" t="s">
        <v>329</v>
      </c>
      <c r="O63" s="4" t="s">
        <v>32</v>
      </c>
      <c r="P63" s="4" t="s">
        <v>33</v>
      </c>
      <c r="Q63" s="4">
        <v>0</v>
      </c>
      <c r="R63" s="7">
        <v>44966</v>
      </c>
      <c r="S63" s="6">
        <v>44974</v>
      </c>
      <c r="T63" s="4" t="s">
        <v>34</v>
      </c>
      <c r="U63" s="4">
        <v>700</v>
      </c>
      <c r="V63" s="4">
        <v>0</v>
      </c>
      <c r="W63" s="4">
        <v>0</v>
      </c>
      <c r="X63" s="4" t="s">
        <v>330</v>
      </c>
      <c r="Y63" s="4" t="s">
        <v>331</v>
      </c>
    </row>
    <row r="64" s="4" customFormat="1" spans="1:25">
      <c r="A64" s="4" t="s">
        <v>332</v>
      </c>
      <c r="B64" s="4" t="s">
        <v>26</v>
      </c>
      <c r="C64" s="4" t="s">
        <v>27</v>
      </c>
      <c r="D64" s="4" t="s">
        <v>154</v>
      </c>
      <c r="E64" s="4" t="s">
        <v>155</v>
      </c>
      <c r="F64" s="6">
        <v>44970</v>
      </c>
      <c r="G64" s="6">
        <v>44971</v>
      </c>
      <c r="H64" s="4">
        <v>1</v>
      </c>
      <c r="I64" s="4">
        <v>1</v>
      </c>
      <c r="J64" s="4">
        <v>1</v>
      </c>
      <c r="K64" s="4" t="s">
        <v>30</v>
      </c>
      <c r="L64" s="4">
        <v>130</v>
      </c>
      <c r="M64" s="4">
        <v>130</v>
      </c>
      <c r="N64" s="4" t="s">
        <v>156</v>
      </c>
      <c r="O64" s="4" t="s">
        <v>32</v>
      </c>
      <c r="P64" s="4" t="s">
        <v>33</v>
      </c>
      <c r="Q64" s="4">
        <v>0</v>
      </c>
      <c r="R64" s="7">
        <v>44966.0000115741</v>
      </c>
      <c r="S64" s="6">
        <v>44974</v>
      </c>
      <c r="T64" s="4" t="s">
        <v>34</v>
      </c>
      <c r="U64" s="4">
        <v>130</v>
      </c>
      <c r="V64" s="4">
        <v>0</v>
      </c>
      <c r="W64" s="4">
        <v>0</v>
      </c>
      <c r="X64" s="4" t="s">
        <v>135</v>
      </c>
      <c r="Y64" s="4" t="s">
        <v>135</v>
      </c>
    </row>
    <row r="65" s="4" customFormat="1" spans="1:25">
      <c r="A65" s="4" t="s">
        <v>333</v>
      </c>
      <c r="B65" s="4" t="s">
        <v>26</v>
      </c>
      <c r="C65" s="4" t="s">
        <v>27</v>
      </c>
      <c r="D65" s="4" t="s">
        <v>334</v>
      </c>
      <c r="E65" s="4" t="s">
        <v>335</v>
      </c>
      <c r="F65" s="6">
        <v>44969</v>
      </c>
      <c r="G65" s="6">
        <v>44971</v>
      </c>
      <c r="H65" s="4">
        <v>1</v>
      </c>
      <c r="I65" s="4">
        <v>2</v>
      </c>
      <c r="J65" s="4">
        <v>2</v>
      </c>
      <c r="K65" s="4" t="s">
        <v>30</v>
      </c>
      <c r="L65" s="4">
        <v>2228</v>
      </c>
      <c r="M65" s="4">
        <v>2228</v>
      </c>
      <c r="N65" s="4" t="s">
        <v>336</v>
      </c>
      <c r="O65" s="4" t="s">
        <v>32</v>
      </c>
      <c r="P65" s="4" t="s">
        <v>33</v>
      </c>
      <c r="Q65" s="4">
        <v>0</v>
      </c>
      <c r="R65" s="7">
        <v>44967</v>
      </c>
      <c r="S65" s="6">
        <v>44974</v>
      </c>
      <c r="T65" s="4" t="s">
        <v>34</v>
      </c>
      <c r="U65" s="4">
        <v>2228</v>
      </c>
      <c r="V65" s="4">
        <v>0</v>
      </c>
      <c r="W65" s="4">
        <v>0</v>
      </c>
      <c r="X65" s="4" t="s">
        <v>337</v>
      </c>
      <c r="Y65" s="4" t="s">
        <v>338</v>
      </c>
    </row>
    <row r="66" s="4" customFormat="1" spans="1:25">
      <c r="A66" s="4" t="s">
        <v>339</v>
      </c>
      <c r="B66" s="4" t="s">
        <v>26</v>
      </c>
      <c r="C66" s="4" t="s">
        <v>27</v>
      </c>
      <c r="D66" s="4" t="s">
        <v>125</v>
      </c>
      <c r="E66" s="4" t="s">
        <v>340</v>
      </c>
      <c r="F66" s="6">
        <v>44970</v>
      </c>
      <c r="G66" s="6">
        <v>44971</v>
      </c>
      <c r="H66" s="4">
        <v>1</v>
      </c>
      <c r="I66" s="4">
        <v>1</v>
      </c>
      <c r="J66" s="4">
        <v>1</v>
      </c>
      <c r="K66" s="4" t="s">
        <v>30</v>
      </c>
      <c r="L66" s="4">
        <v>360</v>
      </c>
      <c r="M66" s="4">
        <v>360</v>
      </c>
      <c r="N66" s="4" t="s">
        <v>341</v>
      </c>
      <c r="O66" s="4" t="s">
        <v>32</v>
      </c>
      <c r="P66" s="4" t="s">
        <v>33</v>
      </c>
      <c r="Q66" s="4">
        <v>0</v>
      </c>
      <c r="R66" s="7">
        <v>44967</v>
      </c>
      <c r="S66" s="6">
        <v>44974</v>
      </c>
      <c r="T66" s="4" t="s">
        <v>34</v>
      </c>
      <c r="U66" s="4">
        <v>360</v>
      </c>
      <c r="V66" s="4">
        <v>0</v>
      </c>
      <c r="W66" s="4">
        <v>0</v>
      </c>
      <c r="X66" s="4" t="s">
        <v>342</v>
      </c>
      <c r="Y66" s="4" t="s">
        <v>343</v>
      </c>
    </row>
    <row r="67" s="4" customFormat="1" spans="1:25">
      <c r="A67" s="4" t="s">
        <v>344</v>
      </c>
      <c r="B67" s="4" t="s">
        <v>26</v>
      </c>
      <c r="C67" s="4" t="s">
        <v>27</v>
      </c>
      <c r="D67" s="4" t="s">
        <v>173</v>
      </c>
      <c r="E67" s="4" t="s">
        <v>345</v>
      </c>
      <c r="F67" s="6">
        <v>44968</v>
      </c>
      <c r="G67" s="6">
        <v>44971</v>
      </c>
      <c r="H67" s="4">
        <v>1</v>
      </c>
      <c r="I67" s="4">
        <v>3</v>
      </c>
      <c r="J67" s="4">
        <v>3</v>
      </c>
      <c r="K67" s="4" t="s">
        <v>30</v>
      </c>
      <c r="L67" s="4">
        <v>1950</v>
      </c>
      <c r="M67" s="4">
        <v>1950</v>
      </c>
      <c r="N67" s="4" t="s">
        <v>346</v>
      </c>
      <c r="O67" s="4" t="s">
        <v>32</v>
      </c>
      <c r="P67" s="4" t="s">
        <v>33</v>
      </c>
      <c r="Q67" s="4">
        <v>0</v>
      </c>
      <c r="R67" s="7">
        <v>44967</v>
      </c>
      <c r="S67" s="6">
        <v>44974</v>
      </c>
      <c r="T67" s="4" t="s">
        <v>34</v>
      </c>
      <c r="U67" s="4">
        <v>1950</v>
      </c>
      <c r="V67" s="4">
        <v>0</v>
      </c>
      <c r="W67" s="4">
        <v>0</v>
      </c>
      <c r="X67" s="4" t="s">
        <v>347</v>
      </c>
      <c r="Y67" s="4" t="s">
        <v>348</v>
      </c>
    </row>
    <row r="68" s="4" customFormat="1" spans="1:25">
      <c r="A68" s="4" t="s">
        <v>349</v>
      </c>
      <c r="B68" s="4" t="s">
        <v>26</v>
      </c>
      <c r="C68" s="4" t="s">
        <v>27</v>
      </c>
      <c r="D68" s="4" t="s">
        <v>154</v>
      </c>
      <c r="E68" s="4" t="s">
        <v>155</v>
      </c>
      <c r="F68" s="6">
        <v>44970</v>
      </c>
      <c r="G68" s="6">
        <v>44971</v>
      </c>
      <c r="H68" s="4">
        <v>1</v>
      </c>
      <c r="I68" s="4">
        <v>1</v>
      </c>
      <c r="J68" s="4">
        <v>1</v>
      </c>
      <c r="K68" s="4" t="s">
        <v>30</v>
      </c>
      <c r="L68" s="4">
        <v>458</v>
      </c>
      <c r="M68" s="4">
        <v>458</v>
      </c>
      <c r="N68" s="4" t="s">
        <v>350</v>
      </c>
      <c r="O68" s="4" t="s">
        <v>32</v>
      </c>
      <c r="P68" s="4" t="s">
        <v>33</v>
      </c>
      <c r="Q68" s="4">
        <v>0</v>
      </c>
      <c r="R68" s="7">
        <v>44967</v>
      </c>
      <c r="S68" s="6">
        <v>44974</v>
      </c>
      <c r="T68" s="4" t="s">
        <v>34</v>
      </c>
      <c r="U68" s="4">
        <v>458</v>
      </c>
      <c r="V68" s="4">
        <v>0</v>
      </c>
      <c r="W68" s="4">
        <v>0</v>
      </c>
      <c r="X68" s="4" t="s">
        <v>351</v>
      </c>
      <c r="Y68" s="4" t="s">
        <v>352</v>
      </c>
    </row>
    <row r="69" s="4" customFormat="1" spans="1:25">
      <c r="A69" s="4" t="s">
        <v>353</v>
      </c>
      <c r="B69" s="4" t="s">
        <v>26</v>
      </c>
      <c r="C69" s="4" t="s">
        <v>27</v>
      </c>
      <c r="D69" s="4" t="s">
        <v>354</v>
      </c>
      <c r="E69" s="4" t="s">
        <v>114</v>
      </c>
      <c r="F69" s="6">
        <v>44970</v>
      </c>
      <c r="G69" s="6">
        <v>44971</v>
      </c>
      <c r="H69" s="4">
        <v>1</v>
      </c>
      <c r="I69" s="4">
        <v>1</v>
      </c>
      <c r="J69" s="4">
        <v>1</v>
      </c>
      <c r="K69" s="4" t="s">
        <v>30</v>
      </c>
      <c r="L69" s="4">
        <v>370</v>
      </c>
      <c r="M69" s="4">
        <v>370</v>
      </c>
      <c r="N69" s="4" t="s">
        <v>355</v>
      </c>
      <c r="O69" s="4" t="s">
        <v>32</v>
      </c>
      <c r="P69" s="4" t="s">
        <v>33</v>
      </c>
      <c r="Q69" s="4">
        <v>0</v>
      </c>
      <c r="R69" s="7">
        <v>44967</v>
      </c>
      <c r="S69" s="6">
        <v>44974</v>
      </c>
      <c r="T69" s="4" t="s">
        <v>34</v>
      </c>
      <c r="U69" s="4">
        <v>370</v>
      </c>
      <c r="V69" s="4">
        <v>0</v>
      </c>
      <c r="W69" s="4">
        <v>0</v>
      </c>
      <c r="X69" s="4" t="s">
        <v>356</v>
      </c>
      <c r="Y69" s="4" t="s">
        <v>357</v>
      </c>
    </row>
    <row r="70" s="4" customFormat="1" spans="1:25">
      <c r="A70" s="4" t="s">
        <v>304</v>
      </c>
      <c r="B70" s="4" t="s">
        <v>26</v>
      </c>
      <c r="C70" s="4" t="s">
        <v>159</v>
      </c>
      <c r="D70" s="4" t="s">
        <v>305</v>
      </c>
      <c r="E70" s="4" t="s">
        <v>306</v>
      </c>
      <c r="F70" s="6">
        <v>44968</v>
      </c>
      <c r="G70" s="6">
        <v>44971</v>
      </c>
      <c r="H70" s="4">
        <v>1</v>
      </c>
      <c r="I70" s="4">
        <v>3</v>
      </c>
      <c r="J70" s="4">
        <v>3</v>
      </c>
      <c r="K70" s="4" t="s">
        <v>30</v>
      </c>
      <c r="L70" s="4">
        <v>-7653</v>
      </c>
      <c r="M70" s="4">
        <v>-7653</v>
      </c>
      <c r="N70" s="4" t="s">
        <v>307</v>
      </c>
      <c r="O70" s="4" t="s">
        <v>32</v>
      </c>
      <c r="P70" s="4" t="s">
        <v>33</v>
      </c>
      <c r="Q70" s="4">
        <v>0</v>
      </c>
      <c r="R70" s="7">
        <v>44966</v>
      </c>
      <c r="S70" s="6">
        <v>44974</v>
      </c>
      <c r="T70" s="4" t="s">
        <v>34</v>
      </c>
      <c r="U70" s="4">
        <v>-7653</v>
      </c>
      <c r="V70" s="4">
        <v>0</v>
      </c>
      <c r="W70" s="4">
        <v>0</v>
      </c>
      <c r="X70" s="4" t="s">
        <v>308</v>
      </c>
      <c r="Y70" s="4" t="s">
        <v>135</v>
      </c>
    </row>
    <row r="71" s="4" customFormat="1" spans="1:25">
      <c r="A71" s="4" t="s">
        <v>358</v>
      </c>
      <c r="B71" s="4" t="s">
        <v>26</v>
      </c>
      <c r="C71" s="4" t="s">
        <v>27</v>
      </c>
      <c r="D71" s="4" t="s">
        <v>173</v>
      </c>
      <c r="E71" s="4" t="s">
        <v>359</v>
      </c>
      <c r="F71" s="6">
        <v>44970</v>
      </c>
      <c r="G71" s="6">
        <v>44971</v>
      </c>
      <c r="H71" s="4">
        <v>1</v>
      </c>
      <c r="I71" s="4">
        <v>1</v>
      </c>
      <c r="J71" s="4">
        <v>1</v>
      </c>
      <c r="K71" s="4" t="s">
        <v>30</v>
      </c>
      <c r="L71" s="4">
        <v>776</v>
      </c>
      <c r="M71" s="4">
        <v>776</v>
      </c>
      <c r="N71" s="4" t="s">
        <v>360</v>
      </c>
      <c r="O71" s="4" t="s">
        <v>32</v>
      </c>
      <c r="P71" s="4" t="s">
        <v>33</v>
      </c>
      <c r="Q71" s="4">
        <v>0</v>
      </c>
      <c r="R71" s="7">
        <v>44968</v>
      </c>
      <c r="S71" s="6">
        <v>44974</v>
      </c>
      <c r="T71" s="4" t="s">
        <v>34</v>
      </c>
      <c r="U71" s="4">
        <v>776</v>
      </c>
      <c r="V71" s="4">
        <v>0</v>
      </c>
      <c r="W71" s="4">
        <v>0</v>
      </c>
      <c r="X71" s="4" t="s">
        <v>361</v>
      </c>
      <c r="Y71" s="4" t="s">
        <v>362</v>
      </c>
    </row>
    <row r="72" s="4" customFormat="1" spans="1:27">
      <c r="A72" s="4" t="s">
        <v>363</v>
      </c>
      <c r="B72" s="4" t="s">
        <v>26</v>
      </c>
      <c r="C72" s="4" t="s">
        <v>27</v>
      </c>
      <c r="D72" s="4" t="s">
        <v>364</v>
      </c>
      <c r="E72" s="4" t="s">
        <v>365</v>
      </c>
      <c r="F72" s="6">
        <v>44969</v>
      </c>
      <c r="G72" s="6">
        <v>44971</v>
      </c>
      <c r="H72" s="4">
        <v>3</v>
      </c>
      <c r="I72" s="4">
        <v>2</v>
      </c>
      <c r="J72" s="4">
        <v>6</v>
      </c>
      <c r="K72" s="4" t="s">
        <v>30</v>
      </c>
      <c r="L72" s="4">
        <v>6600</v>
      </c>
      <c r="M72" s="4">
        <v>6600</v>
      </c>
      <c r="N72" s="4" t="s">
        <v>366</v>
      </c>
      <c r="O72" s="4" t="s">
        <v>32</v>
      </c>
      <c r="P72" s="4" t="s">
        <v>33</v>
      </c>
      <c r="Q72" s="4">
        <v>0</v>
      </c>
      <c r="R72" s="7">
        <v>44968</v>
      </c>
      <c r="S72" s="6">
        <v>44974</v>
      </c>
      <c r="T72" s="4" t="s">
        <v>34</v>
      </c>
      <c r="U72" s="4">
        <v>6600</v>
      </c>
      <c r="V72" s="4">
        <v>0</v>
      </c>
      <c r="W72" s="4">
        <v>0</v>
      </c>
      <c r="X72" s="4" t="s">
        <v>367</v>
      </c>
      <c r="Y72" s="4">
        <v>41646593</v>
      </c>
      <c r="Z72" s="4">
        <v>41649565</v>
      </c>
      <c r="AA72" s="4" t="s">
        <v>368</v>
      </c>
    </row>
    <row r="73" s="4" customFormat="1" spans="1:25">
      <c r="A73" s="4" t="s">
        <v>369</v>
      </c>
      <c r="B73" s="4" t="s">
        <v>26</v>
      </c>
      <c r="C73" s="4" t="s">
        <v>27</v>
      </c>
      <c r="D73" s="4" t="s">
        <v>161</v>
      </c>
      <c r="E73" s="4" t="s">
        <v>162</v>
      </c>
      <c r="F73" s="6">
        <v>44970</v>
      </c>
      <c r="G73" s="6">
        <v>44971</v>
      </c>
      <c r="H73" s="4">
        <v>1</v>
      </c>
      <c r="I73" s="4">
        <v>1</v>
      </c>
      <c r="J73" s="4">
        <v>1</v>
      </c>
      <c r="K73" s="4" t="s">
        <v>30</v>
      </c>
      <c r="L73" s="4">
        <v>478</v>
      </c>
      <c r="M73" s="4">
        <v>478</v>
      </c>
      <c r="N73" s="4" t="s">
        <v>370</v>
      </c>
      <c r="O73" s="4" t="s">
        <v>32</v>
      </c>
      <c r="P73" s="4" t="s">
        <v>33</v>
      </c>
      <c r="Q73" s="4">
        <v>0</v>
      </c>
      <c r="R73" s="7">
        <v>44968</v>
      </c>
      <c r="S73" s="6">
        <v>44974</v>
      </c>
      <c r="T73" s="4" t="s">
        <v>34</v>
      </c>
      <c r="U73" s="4">
        <v>478</v>
      </c>
      <c r="V73" s="4">
        <v>0</v>
      </c>
      <c r="W73" s="4">
        <v>0</v>
      </c>
      <c r="X73" s="4" t="s">
        <v>371</v>
      </c>
      <c r="Y73" s="4" t="s">
        <v>372</v>
      </c>
    </row>
    <row r="74" s="4" customFormat="1" spans="1:25">
      <c r="A74" s="4" t="s">
        <v>373</v>
      </c>
      <c r="B74" s="4" t="s">
        <v>26</v>
      </c>
      <c r="C74" s="4" t="s">
        <v>27</v>
      </c>
      <c r="D74" s="4" t="s">
        <v>374</v>
      </c>
      <c r="E74" s="4" t="s">
        <v>375</v>
      </c>
      <c r="F74" s="6">
        <v>44970</v>
      </c>
      <c r="G74" s="6">
        <v>44971</v>
      </c>
      <c r="H74" s="4">
        <v>1</v>
      </c>
      <c r="I74" s="4">
        <v>1</v>
      </c>
      <c r="J74" s="4">
        <v>1</v>
      </c>
      <c r="K74" s="4" t="s">
        <v>30</v>
      </c>
      <c r="L74" s="4">
        <v>281</v>
      </c>
      <c r="M74" s="4">
        <v>281</v>
      </c>
      <c r="N74" s="4" t="s">
        <v>376</v>
      </c>
      <c r="O74" s="4" t="s">
        <v>32</v>
      </c>
      <c r="P74" s="4" t="s">
        <v>33</v>
      </c>
      <c r="Q74" s="4">
        <v>0</v>
      </c>
      <c r="R74" s="7">
        <v>44968</v>
      </c>
      <c r="S74" s="6">
        <v>44974</v>
      </c>
      <c r="T74" s="4" t="s">
        <v>34</v>
      </c>
      <c r="U74" s="4">
        <v>281</v>
      </c>
      <c r="V74" s="4">
        <v>0</v>
      </c>
      <c r="W74" s="4">
        <v>0</v>
      </c>
      <c r="X74" s="4" t="s">
        <v>377</v>
      </c>
      <c r="Y74" s="4" t="s">
        <v>135</v>
      </c>
    </row>
    <row r="75" s="4" customFormat="1" spans="1:26">
      <c r="A75" s="4" t="s">
        <v>178</v>
      </c>
      <c r="B75" s="4" t="s">
        <v>26</v>
      </c>
      <c r="C75" s="4" t="s">
        <v>159</v>
      </c>
      <c r="D75" s="4" t="s">
        <v>173</v>
      </c>
      <c r="E75" s="4" t="s">
        <v>174</v>
      </c>
      <c r="F75" s="6">
        <v>44969</v>
      </c>
      <c r="G75" s="6">
        <v>44971</v>
      </c>
      <c r="H75" s="4">
        <v>2</v>
      </c>
      <c r="I75" s="4">
        <v>2</v>
      </c>
      <c r="J75" s="4">
        <v>4</v>
      </c>
      <c r="K75" s="4" t="s">
        <v>30</v>
      </c>
      <c r="L75" s="4">
        <v>-2652</v>
      </c>
      <c r="M75" s="4">
        <v>-2652</v>
      </c>
      <c r="N75" s="4" t="s">
        <v>179</v>
      </c>
      <c r="O75" s="4" t="s">
        <v>32</v>
      </c>
      <c r="P75" s="4" t="s">
        <v>33</v>
      </c>
      <c r="Q75" s="4">
        <v>0</v>
      </c>
      <c r="R75" s="7">
        <v>44959</v>
      </c>
      <c r="S75" s="6">
        <v>44974</v>
      </c>
      <c r="T75" s="4" t="s">
        <v>34</v>
      </c>
      <c r="U75" s="4">
        <v>-2652</v>
      </c>
      <c r="V75" s="4">
        <v>0</v>
      </c>
      <c r="W75" s="4">
        <v>0</v>
      </c>
      <c r="X75" s="4" t="s">
        <v>180</v>
      </c>
      <c r="Y75" s="4">
        <v>251296108</v>
      </c>
      <c r="Z75" s="4" t="s">
        <v>181</v>
      </c>
    </row>
    <row r="76" s="4" customFormat="1" spans="1:25">
      <c r="A76" s="4" t="s">
        <v>299</v>
      </c>
      <c r="B76" s="4" t="s">
        <v>26</v>
      </c>
      <c r="C76" s="4" t="s">
        <v>159</v>
      </c>
      <c r="D76" s="4" t="s">
        <v>173</v>
      </c>
      <c r="E76" s="4" t="s">
        <v>174</v>
      </c>
      <c r="F76" s="6">
        <v>44969</v>
      </c>
      <c r="G76" s="6">
        <v>44971</v>
      </c>
      <c r="H76" s="4">
        <v>2</v>
      </c>
      <c r="I76" s="4">
        <v>2</v>
      </c>
      <c r="J76" s="4">
        <v>4</v>
      </c>
      <c r="K76" s="4" t="s">
        <v>30</v>
      </c>
      <c r="L76" s="4">
        <v>-300</v>
      </c>
      <c r="M76" s="4">
        <v>-300</v>
      </c>
      <c r="N76" s="4" t="s">
        <v>179</v>
      </c>
      <c r="O76" s="4" t="s">
        <v>32</v>
      </c>
      <c r="P76" s="4" t="s">
        <v>33</v>
      </c>
      <c r="Q76" s="4">
        <v>0</v>
      </c>
      <c r="R76" s="7">
        <v>44965</v>
      </c>
      <c r="S76" s="6">
        <v>44974</v>
      </c>
      <c r="T76" s="4" t="s">
        <v>34</v>
      </c>
      <c r="U76" s="4">
        <v>-300</v>
      </c>
      <c r="V76" s="4">
        <v>0</v>
      </c>
      <c r="W76" s="4">
        <v>0</v>
      </c>
      <c r="X76" s="4" t="s">
        <v>135</v>
      </c>
      <c r="Y76" s="4" t="s">
        <v>135</v>
      </c>
    </row>
    <row r="77" s="4" customFormat="1" spans="1:25">
      <c r="A77" s="4" t="s">
        <v>378</v>
      </c>
      <c r="B77" s="4" t="s">
        <v>26</v>
      </c>
      <c r="C77" s="4" t="s">
        <v>27</v>
      </c>
      <c r="D77" s="4" t="s">
        <v>107</v>
      </c>
      <c r="E77" s="4" t="s">
        <v>379</v>
      </c>
      <c r="F77" s="6">
        <v>44970</v>
      </c>
      <c r="G77" s="6">
        <v>44971</v>
      </c>
      <c r="H77" s="4">
        <v>3</v>
      </c>
      <c r="I77" s="4">
        <v>1</v>
      </c>
      <c r="J77" s="4">
        <v>3</v>
      </c>
      <c r="K77" s="4" t="s">
        <v>30</v>
      </c>
      <c r="L77" s="4">
        <v>4290</v>
      </c>
      <c r="M77" s="4">
        <v>4290</v>
      </c>
      <c r="N77" s="4" t="s">
        <v>380</v>
      </c>
      <c r="O77" s="4" t="s">
        <v>32</v>
      </c>
      <c r="P77" s="4" t="s">
        <v>33</v>
      </c>
      <c r="Q77" s="4">
        <v>0</v>
      </c>
      <c r="R77" s="7">
        <v>44968</v>
      </c>
      <c r="S77" s="6">
        <v>44974</v>
      </c>
      <c r="T77" s="4" t="s">
        <v>34</v>
      </c>
      <c r="U77" s="4">
        <v>4290</v>
      </c>
      <c r="V77" s="4">
        <v>0</v>
      </c>
      <c r="W77" s="4">
        <v>0</v>
      </c>
      <c r="X77" s="4" t="s">
        <v>381</v>
      </c>
      <c r="Y77" s="4" t="s">
        <v>135</v>
      </c>
    </row>
    <row r="78" s="4" customFormat="1" spans="1:25">
      <c r="A78" s="4" t="s">
        <v>382</v>
      </c>
      <c r="B78" s="4" t="s">
        <v>26</v>
      </c>
      <c r="C78" s="4" t="s">
        <v>27</v>
      </c>
      <c r="D78" s="4" t="s">
        <v>284</v>
      </c>
      <c r="E78" s="4" t="s">
        <v>285</v>
      </c>
      <c r="F78" s="6">
        <v>44970</v>
      </c>
      <c r="G78" s="6">
        <v>44971</v>
      </c>
      <c r="H78" s="4">
        <v>1</v>
      </c>
      <c r="I78" s="4">
        <v>1</v>
      </c>
      <c r="J78" s="4">
        <v>1</v>
      </c>
      <c r="K78" s="4" t="s">
        <v>30</v>
      </c>
      <c r="L78" s="4">
        <v>253</v>
      </c>
      <c r="M78" s="4">
        <v>253</v>
      </c>
      <c r="N78" s="4" t="s">
        <v>383</v>
      </c>
      <c r="O78" s="4" t="s">
        <v>32</v>
      </c>
      <c r="P78" s="4" t="s">
        <v>33</v>
      </c>
      <c r="Q78" s="4">
        <v>0</v>
      </c>
      <c r="R78" s="7">
        <v>44968</v>
      </c>
      <c r="S78" s="6">
        <v>44974</v>
      </c>
      <c r="T78" s="4" t="s">
        <v>34</v>
      </c>
      <c r="U78" s="4">
        <v>253</v>
      </c>
      <c r="V78" s="4">
        <v>0</v>
      </c>
      <c r="W78" s="4">
        <v>0</v>
      </c>
      <c r="X78" s="4" t="s">
        <v>384</v>
      </c>
      <c r="Y78" s="4" t="s">
        <v>385</v>
      </c>
    </row>
    <row r="79" s="4" customFormat="1" spans="1:25">
      <c r="A79" s="4" t="s">
        <v>386</v>
      </c>
      <c r="B79" s="4" t="s">
        <v>26</v>
      </c>
      <c r="C79" s="4" t="s">
        <v>27</v>
      </c>
      <c r="D79" s="4" t="s">
        <v>354</v>
      </c>
      <c r="E79" s="4" t="s">
        <v>114</v>
      </c>
      <c r="F79" s="6">
        <v>44970</v>
      </c>
      <c r="G79" s="6">
        <v>44971</v>
      </c>
      <c r="H79" s="4">
        <v>1</v>
      </c>
      <c r="I79" s="4">
        <v>1</v>
      </c>
      <c r="J79" s="4">
        <v>1</v>
      </c>
      <c r="K79" s="4" t="s">
        <v>30</v>
      </c>
      <c r="L79" s="4">
        <v>370</v>
      </c>
      <c r="M79" s="4">
        <v>370</v>
      </c>
      <c r="N79" s="4" t="s">
        <v>387</v>
      </c>
      <c r="O79" s="4" t="s">
        <v>32</v>
      </c>
      <c r="P79" s="4" t="s">
        <v>33</v>
      </c>
      <c r="Q79" s="4">
        <v>0</v>
      </c>
      <c r="R79" s="7">
        <v>44968</v>
      </c>
      <c r="S79" s="6">
        <v>44974</v>
      </c>
      <c r="T79" s="4" t="s">
        <v>34</v>
      </c>
      <c r="U79" s="4">
        <v>370</v>
      </c>
      <c r="V79" s="4">
        <v>0</v>
      </c>
      <c r="W79" s="4">
        <v>0</v>
      </c>
      <c r="X79" s="4" t="s">
        <v>388</v>
      </c>
      <c r="Y79" s="4" t="s">
        <v>389</v>
      </c>
    </row>
    <row r="80" s="4" customFormat="1" spans="1:25">
      <c r="A80" s="4" t="s">
        <v>378</v>
      </c>
      <c r="B80" s="4" t="s">
        <v>26</v>
      </c>
      <c r="C80" s="4" t="s">
        <v>159</v>
      </c>
      <c r="D80" s="4" t="s">
        <v>107</v>
      </c>
      <c r="E80" s="4" t="s">
        <v>379</v>
      </c>
      <c r="F80" s="6">
        <v>44970</v>
      </c>
      <c r="G80" s="6">
        <v>44971</v>
      </c>
      <c r="H80" s="4">
        <v>3</v>
      </c>
      <c r="I80" s="4">
        <v>1</v>
      </c>
      <c r="J80" s="4">
        <v>3</v>
      </c>
      <c r="K80" s="4" t="s">
        <v>30</v>
      </c>
      <c r="L80" s="4">
        <v>-4290</v>
      </c>
      <c r="M80" s="4">
        <v>-4290</v>
      </c>
      <c r="N80" s="4" t="s">
        <v>380</v>
      </c>
      <c r="O80" s="4" t="s">
        <v>32</v>
      </c>
      <c r="P80" s="4" t="s">
        <v>33</v>
      </c>
      <c r="Q80" s="4">
        <v>0</v>
      </c>
      <c r="R80" s="7">
        <v>44968</v>
      </c>
      <c r="S80" s="6">
        <v>44974</v>
      </c>
      <c r="T80" s="4" t="s">
        <v>34</v>
      </c>
      <c r="U80" s="4">
        <v>-4290</v>
      </c>
      <c r="V80" s="4">
        <v>0</v>
      </c>
      <c r="W80" s="4">
        <v>0</v>
      </c>
      <c r="X80" s="4" t="s">
        <v>381</v>
      </c>
      <c r="Y80" s="4" t="s">
        <v>135</v>
      </c>
    </row>
    <row r="81" s="4" customFormat="1" spans="1:25">
      <c r="A81" s="4" t="s">
        <v>390</v>
      </c>
      <c r="B81" s="4" t="s">
        <v>26</v>
      </c>
      <c r="C81" s="4" t="s">
        <v>27</v>
      </c>
      <c r="D81" s="4" t="s">
        <v>391</v>
      </c>
      <c r="E81" s="4" t="s">
        <v>91</v>
      </c>
      <c r="F81" s="6">
        <v>44970</v>
      </c>
      <c r="G81" s="6">
        <v>44971</v>
      </c>
      <c r="H81" s="4">
        <v>1</v>
      </c>
      <c r="I81" s="4">
        <v>1</v>
      </c>
      <c r="J81" s="4">
        <v>1</v>
      </c>
      <c r="K81" s="4" t="s">
        <v>30</v>
      </c>
      <c r="L81" s="4">
        <v>178</v>
      </c>
      <c r="M81" s="4">
        <v>178</v>
      </c>
      <c r="N81" s="4" t="s">
        <v>392</v>
      </c>
      <c r="O81" s="4" t="s">
        <v>32</v>
      </c>
      <c r="P81" s="4" t="s">
        <v>33</v>
      </c>
      <c r="Q81" s="4">
        <v>0</v>
      </c>
      <c r="R81" s="7">
        <v>44969</v>
      </c>
      <c r="S81" s="6">
        <v>44974</v>
      </c>
      <c r="T81" s="4" t="s">
        <v>34</v>
      </c>
      <c r="U81" s="4">
        <v>178</v>
      </c>
      <c r="V81" s="4">
        <v>0</v>
      </c>
      <c r="W81" s="4">
        <v>0</v>
      </c>
      <c r="X81" s="4" t="s">
        <v>393</v>
      </c>
      <c r="Y81" s="4" t="s">
        <v>197</v>
      </c>
    </row>
    <row r="82" s="4" customFormat="1" spans="1:25">
      <c r="A82" s="4" t="s">
        <v>394</v>
      </c>
      <c r="B82" s="4" t="s">
        <v>26</v>
      </c>
      <c r="C82" s="4" t="s">
        <v>27</v>
      </c>
      <c r="D82" s="4" t="s">
        <v>243</v>
      </c>
      <c r="E82" s="4" t="s">
        <v>395</v>
      </c>
      <c r="F82" s="6">
        <v>44969</v>
      </c>
      <c r="G82" s="6">
        <v>44971</v>
      </c>
      <c r="H82" s="4">
        <v>1</v>
      </c>
      <c r="I82" s="4">
        <v>2</v>
      </c>
      <c r="J82" s="4">
        <v>2</v>
      </c>
      <c r="K82" s="4" t="s">
        <v>30</v>
      </c>
      <c r="L82" s="4">
        <v>1310</v>
      </c>
      <c r="M82" s="4">
        <v>1310</v>
      </c>
      <c r="N82" s="4" t="s">
        <v>396</v>
      </c>
      <c r="O82" s="4" t="s">
        <v>32</v>
      </c>
      <c r="P82" s="4" t="s">
        <v>33</v>
      </c>
      <c r="Q82" s="4">
        <v>0</v>
      </c>
      <c r="R82" s="7">
        <v>44969</v>
      </c>
      <c r="S82" s="6">
        <v>44974</v>
      </c>
      <c r="T82" s="4" t="s">
        <v>34</v>
      </c>
      <c r="U82" s="4">
        <v>1310</v>
      </c>
      <c r="V82" s="4">
        <v>0</v>
      </c>
      <c r="W82" s="4">
        <v>0</v>
      </c>
      <c r="X82" s="4" t="s">
        <v>397</v>
      </c>
      <c r="Y82" s="4" t="s">
        <v>398</v>
      </c>
    </row>
    <row r="83" s="4" customFormat="1" spans="1:25">
      <c r="A83" s="4" t="s">
        <v>399</v>
      </c>
      <c r="B83" s="4" t="s">
        <v>26</v>
      </c>
      <c r="C83" s="4" t="s">
        <v>27</v>
      </c>
      <c r="D83" s="4" t="s">
        <v>107</v>
      </c>
      <c r="E83" s="4" t="s">
        <v>379</v>
      </c>
      <c r="F83" s="6">
        <v>44970</v>
      </c>
      <c r="G83" s="6">
        <v>44971</v>
      </c>
      <c r="H83" s="4">
        <v>3</v>
      </c>
      <c r="I83" s="4">
        <v>1</v>
      </c>
      <c r="J83" s="4">
        <v>3</v>
      </c>
      <c r="K83" s="4" t="s">
        <v>30</v>
      </c>
      <c r="L83" s="4">
        <v>4290</v>
      </c>
      <c r="M83" s="4">
        <v>4290</v>
      </c>
      <c r="N83" s="4" t="s">
        <v>400</v>
      </c>
      <c r="O83" s="4" t="s">
        <v>32</v>
      </c>
      <c r="P83" s="4" t="s">
        <v>33</v>
      </c>
      <c r="Q83" s="4">
        <v>0</v>
      </c>
      <c r="R83" s="7">
        <v>44969</v>
      </c>
      <c r="S83" s="6">
        <v>44974</v>
      </c>
      <c r="T83" s="4" t="s">
        <v>34</v>
      </c>
      <c r="U83" s="4">
        <v>4290</v>
      </c>
      <c r="V83" s="4">
        <v>0</v>
      </c>
      <c r="W83" s="4">
        <v>0</v>
      </c>
      <c r="X83" s="4" t="s">
        <v>401</v>
      </c>
      <c r="Y83" s="4" t="s">
        <v>402</v>
      </c>
    </row>
    <row r="84" s="4" customFormat="1" spans="1:25">
      <c r="A84" s="4" t="s">
        <v>403</v>
      </c>
      <c r="B84" s="4" t="s">
        <v>26</v>
      </c>
      <c r="C84" s="4" t="s">
        <v>27</v>
      </c>
      <c r="D84" s="4" t="s">
        <v>404</v>
      </c>
      <c r="E84" s="4" t="s">
        <v>405</v>
      </c>
      <c r="F84" s="6">
        <v>44969</v>
      </c>
      <c r="G84" s="6">
        <v>44971</v>
      </c>
      <c r="H84" s="4">
        <v>1</v>
      </c>
      <c r="I84" s="4">
        <v>2</v>
      </c>
      <c r="J84" s="4">
        <v>2</v>
      </c>
      <c r="K84" s="4" t="s">
        <v>30</v>
      </c>
      <c r="L84" s="4">
        <v>2914</v>
      </c>
      <c r="M84" s="4">
        <v>2914</v>
      </c>
      <c r="N84" s="4" t="s">
        <v>406</v>
      </c>
      <c r="O84" s="4" t="s">
        <v>32</v>
      </c>
      <c r="P84" s="4" t="s">
        <v>33</v>
      </c>
      <c r="Q84" s="4">
        <v>0</v>
      </c>
      <c r="R84" s="7">
        <v>44969</v>
      </c>
      <c r="S84" s="6">
        <v>44974</v>
      </c>
      <c r="T84" s="4" t="s">
        <v>34</v>
      </c>
      <c r="U84" s="4">
        <v>2914</v>
      </c>
      <c r="V84" s="4">
        <v>0</v>
      </c>
      <c r="W84" s="4">
        <v>0</v>
      </c>
      <c r="X84" s="4" t="s">
        <v>407</v>
      </c>
      <c r="Y84" s="4" t="s">
        <v>408</v>
      </c>
    </row>
    <row r="85" s="4" customFormat="1" spans="1:25">
      <c r="A85" s="4" t="s">
        <v>409</v>
      </c>
      <c r="B85" s="4" t="s">
        <v>26</v>
      </c>
      <c r="C85" s="4" t="s">
        <v>27</v>
      </c>
      <c r="D85" s="4" t="s">
        <v>404</v>
      </c>
      <c r="E85" s="4" t="s">
        <v>410</v>
      </c>
      <c r="F85" s="6">
        <v>44970</v>
      </c>
      <c r="G85" s="6">
        <v>44971</v>
      </c>
      <c r="H85" s="4">
        <v>1</v>
      </c>
      <c r="I85" s="4">
        <v>1</v>
      </c>
      <c r="J85" s="4">
        <v>1</v>
      </c>
      <c r="K85" s="4" t="s">
        <v>30</v>
      </c>
      <c r="L85" s="4">
        <v>810</v>
      </c>
      <c r="M85" s="4">
        <v>810</v>
      </c>
      <c r="N85" s="4" t="s">
        <v>411</v>
      </c>
      <c r="O85" s="4" t="s">
        <v>32</v>
      </c>
      <c r="P85" s="4" t="s">
        <v>33</v>
      </c>
      <c r="Q85" s="4">
        <v>0</v>
      </c>
      <c r="R85" s="7">
        <v>44969</v>
      </c>
      <c r="S85" s="6">
        <v>44974</v>
      </c>
      <c r="T85" s="4" t="s">
        <v>34</v>
      </c>
      <c r="U85" s="4">
        <v>810</v>
      </c>
      <c r="V85" s="4">
        <v>0</v>
      </c>
      <c r="W85" s="4">
        <v>0</v>
      </c>
      <c r="X85" s="4" t="s">
        <v>412</v>
      </c>
      <c r="Y85" s="4" t="s">
        <v>413</v>
      </c>
    </row>
    <row r="86" s="4" customFormat="1" spans="1:25">
      <c r="A86" s="4" t="s">
        <v>414</v>
      </c>
      <c r="B86" s="4" t="s">
        <v>26</v>
      </c>
      <c r="C86" s="4" t="s">
        <v>27</v>
      </c>
      <c r="D86" s="4" t="s">
        <v>415</v>
      </c>
      <c r="E86" s="4" t="s">
        <v>416</v>
      </c>
      <c r="F86" s="6">
        <v>44970</v>
      </c>
      <c r="G86" s="6">
        <v>44971</v>
      </c>
      <c r="H86" s="4">
        <v>1</v>
      </c>
      <c r="I86" s="4">
        <v>1</v>
      </c>
      <c r="J86" s="4">
        <v>1</v>
      </c>
      <c r="K86" s="4" t="s">
        <v>30</v>
      </c>
      <c r="L86" s="4">
        <v>500</v>
      </c>
      <c r="M86" s="4">
        <v>500</v>
      </c>
      <c r="N86" s="4" t="s">
        <v>417</v>
      </c>
      <c r="O86" s="4" t="s">
        <v>32</v>
      </c>
      <c r="P86" s="4" t="s">
        <v>33</v>
      </c>
      <c r="Q86" s="4">
        <v>0</v>
      </c>
      <c r="R86" s="7">
        <v>44969</v>
      </c>
      <c r="S86" s="6">
        <v>44974</v>
      </c>
      <c r="T86" s="4" t="s">
        <v>34</v>
      </c>
      <c r="U86" s="4">
        <v>500</v>
      </c>
      <c r="V86" s="4">
        <v>0</v>
      </c>
      <c r="W86" s="4">
        <v>0</v>
      </c>
      <c r="X86" s="4" t="s">
        <v>418</v>
      </c>
      <c r="Y86" s="4" t="s">
        <v>419</v>
      </c>
    </row>
    <row r="87" s="4" customFormat="1" spans="1:25">
      <c r="A87" s="4" t="s">
        <v>420</v>
      </c>
      <c r="B87" s="4" t="s">
        <v>26</v>
      </c>
      <c r="C87" s="4" t="s">
        <v>27</v>
      </c>
      <c r="D87" s="4" t="s">
        <v>415</v>
      </c>
      <c r="E87" s="4" t="s">
        <v>421</v>
      </c>
      <c r="F87" s="6">
        <v>44970</v>
      </c>
      <c r="G87" s="6">
        <v>44971</v>
      </c>
      <c r="H87" s="4">
        <v>1</v>
      </c>
      <c r="I87" s="4">
        <v>1</v>
      </c>
      <c r="J87" s="4">
        <v>1</v>
      </c>
      <c r="K87" s="4" t="s">
        <v>30</v>
      </c>
      <c r="L87" s="4">
        <v>558</v>
      </c>
      <c r="M87" s="4">
        <v>558</v>
      </c>
      <c r="N87" s="4" t="s">
        <v>422</v>
      </c>
      <c r="O87" s="4" t="s">
        <v>32</v>
      </c>
      <c r="P87" s="4" t="s">
        <v>33</v>
      </c>
      <c r="Q87" s="4">
        <v>0</v>
      </c>
      <c r="R87" s="7">
        <v>44969</v>
      </c>
      <c r="S87" s="6">
        <v>44974</v>
      </c>
      <c r="T87" s="4" t="s">
        <v>34</v>
      </c>
      <c r="U87" s="4">
        <v>558</v>
      </c>
      <c r="V87" s="4">
        <v>0</v>
      </c>
      <c r="W87" s="4">
        <v>0</v>
      </c>
      <c r="X87" s="4" t="s">
        <v>423</v>
      </c>
      <c r="Y87" s="4" t="s">
        <v>424</v>
      </c>
    </row>
    <row r="88" s="4" customFormat="1" spans="1:25">
      <c r="A88" s="4" t="s">
        <v>425</v>
      </c>
      <c r="B88" s="4" t="s">
        <v>26</v>
      </c>
      <c r="C88" s="4" t="s">
        <v>27</v>
      </c>
      <c r="D88" s="4" t="s">
        <v>107</v>
      </c>
      <c r="E88" s="4" t="s">
        <v>426</v>
      </c>
      <c r="F88" s="6">
        <v>44970</v>
      </c>
      <c r="G88" s="6">
        <v>44971</v>
      </c>
      <c r="H88" s="4">
        <v>1</v>
      </c>
      <c r="I88" s="4">
        <v>1</v>
      </c>
      <c r="J88" s="4">
        <v>1</v>
      </c>
      <c r="K88" s="4" t="s">
        <v>30</v>
      </c>
      <c r="L88" s="4">
        <v>1800</v>
      </c>
      <c r="M88" s="4">
        <v>1800</v>
      </c>
      <c r="N88" s="4" t="s">
        <v>427</v>
      </c>
      <c r="O88" s="4" t="s">
        <v>32</v>
      </c>
      <c r="P88" s="4" t="s">
        <v>33</v>
      </c>
      <c r="Q88" s="4">
        <v>0</v>
      </c>
      <c r="R88" s="7">
        <v>44969</v>
      </c>
      <c r="S88" s="6">
        <v>44974</v>
      </c>
      <c r="T88" s="4" t="s">
        <v>34</v>
      </c>
      <c r="U88" s="4">
        <v>1800</v>
      </c>
      <c r="V88" s="4">
        <v>0</v>
      </c>
      <c r="W88" s="4">
        <v>0</v>
      </c>
      <c r="X88" s="4" t="s">
        <v>428</v>
      </c>
      <c r="Y88" s="4" t="s">
        <v>429</v>
      </c>
    </row>
    <row r="89" s="4" customFormat="1" spans="1:25">
      <c r="A89" s="4" t="s">
        <v>430</v>
      </c>
      <c r="B89" s="4" t="s">
        <v>26</v>
      </c>
      <c r="C89" s="4" t="s">
        <v>27</v>
      </c>
      <c r="D89" s="4" t="s">
        <v>431</v>
      </c>
      <c r="E89" s="4" t="s">
        <v>432</v>
      </c>
      <c r="F89" s="6">
        <v>44970</v>
      </c>
      <c r="G89" s="6">
        <v>44971</v>
      </c>
      <c r="H89" s="4">
        <v>1</v>
      </c>
      <c r="I89" s="4">
        <v>1</v>
      </c>
      <c r="J89" s="4">
        <v>1</v>
      </c>
      <c r="K89" s="4" t="s">
        <v>30</v>
      </c>
      <c r="L89" s="4">
        <v>294</v>
      </c>
      <c r="M89" s="4">
        <v>294</v>
      </c>
      <c r="N89" s="4" t="s">
        <v>433</v>
      </c>
      <c r="O89" s="4" t="s">
        <v>32</v>
      </c>
      <c r="P89" s="4" t="s">
        <v>33</v>
      </c>
      <c r="Q89" s="4">
        <v>0</v>
      </c>
      <c r="R89" s="7">
        <v>44969</v>
      </c>
      <c r="S89" s="6">
        <v>44974</v>
      </c>
      <c r="T89" s="4" t="s">
        <v>34</v>
      </c>
      <c r="U89" s="4">
        <v>294</v>
      </c>
      <c r="V89" s="4">
        <v>0</v>
      </c>
      <c r="W89" s="4">
        <v>0</v>
      </c>
      <c r="X89" s="4" t="s">
        <v>434</v>
      </c>
      <c r="Y89" s="4" t="s">
        <v>435</v>
      </c>
    </row>
    <row r="90" s="4" customFormat="1" spans="1:25">
      <c r="A90" s="4" t="s">
        <v>436</v>
      </c>
      <c r="B90" s="4" t="s">
        <v>26</v>
      </c>
      <c r="C90" s="4" t="s">
        <v>27</v>
      </c>
      <c r="D90" s="4" t="s">
        <v>154</v>
      </c>
      <c r="E90" s="4" t="s">
        <v>437</v>
      </c>
      <c r="F90" s="6">
        <v>44970</v>
      </c>
      <c r="G90" s="6">
        <v>44971</v>
      </c>
      <c r="H90" s="4">
        <v>1</v>
      </c>
      <c r="I90" s="4">
        <v>1</v>
      </c>
      <c r="J90" s="4">
        <v>1</v>
      </c>
      <c r="K90" s="4" t="s">
        <v>30</v>
      </c>
      <c r="L90" s="4">
        <v>1138</v>
      </c>
      <c r="M90" s="4">
        <v>1138</v>
      </c>
      <c r="N90" s="4" t="s">
        <v>438</v>
      </c>
      <c r="O90" s="4" t="s">
        <v>32</v>
      </c>
      <c r="P90" s="4" t="s">
        <v>33</v>
      </c>
      <c r="Q90" s="4">
        <v>0</v>
      </c>
      <c r="R90" s="7">
        <v>44969</v>
      </c>
      <c r="S90" s="6">
        <v>44974</v>
      </c>
      <c r="T90" s="4" t="s">
        <v>34</v>
      </c>
      <c r="U90" s="4">
        <v>1138</v>
      </c>
      <c r="V90" s="4">
        <v>0</v>
      </c>
      <c r="W90" s="4">
        <v>0</v>
      </c>
      <c r="X90" s="4" t="s">
        <v>439</v>
      </c>
      <c r="Y90" s="4" t="s">
        <v>440</v>
      </c>
    </row>
    <row r="91" s="4" customFormat="1" spans="1:25">
      <c r="A91" s="4" t="s">
        <v>441</v>
      </c>
      <c r="B91" s="4" t="s">
        <v>26</v>
      </c>
      <c r="C91" s="4" t="s">
        <v>27</v>
      </c>
      <c r="D91" s="4" t="s">
        <v>107</v>
      </c>
      <c r="E91" s="4" t="s">
        <v>442</v>
      </c>
      <c r="F91" s="6">
        <v>44970</v>
      </c>
      <c r="G91" s="6">
        <v>44971</v>
      </c>
      <c r="H91" s="4">
        <v>1</v>
      </c>
      <c r="I91" s="4">
        <v>1</v>
      </c>
      <c r="J91" s="4">
        <v>1</v>
      </c>
      <c r="K91" s="4" t="s">
        <v>30</v>
      </c>
      <c r="L91" s="4">
        <v>1660</v>
      </c>
      <c r="M91" s="4">
        <v>1660</v>
      </c>
      <c r="N91" s="4" t="s">
        <v>443</v>
      </c>
      <c r="O91" s="4" t="s">
        <v>32</v>
      </c>
      <c r="P91" s="4" t="s">
        <v>33</v>
      </c>
      <c r="Q91" s="4">
        <v>0</v>
      </c>
      <c r="R91" s="7">
        <v>44969</v>
      </c>
      <c r="S91" s="6">
        <v>44974</v>
      </c>
      <c r="T91" s="4" t="s">
        <v>34</v>
      </c>
      <c r="U91" s="4">
        <v>1660</v>
      </c>
      <c r="V91" s="4">
        <v>0</v>
      </c>
      <c r="W91" s="4">
        <v>0</v>
      </c>
      <c r="X91" s="4" t="s">
        <v>444</v>
      </c>
      <c r="Y91" s="4" t="s">
        <v>445</v>
      </c>
    </row>
    <row r="92" s="4" customFormat="1" spans="1:25">
      <c r="A92" s="4" t="s">
        <v>446</v>
      </c>
      <c r="B92" s="4" t="s">
        <v>26</v>
      </c>
      <c r="C92" s="4" t="s">
        <v>27</v>
      </c>
      <c r="D92" s="4" t="s">
        <v>447</v>
      </c>
      <c r="E92" s="4" t="s">
        <v>114</v>
      </c>
      <c r="F92" s="6">
        <v>44970</v>
      </c>
      <c r="G92" s="6">
        <v>44971</v>
      </c>
      <c r="H92" s="4">
        <v>1</v>
      </c>
      <c r="I92" s="4">
        <v>1</v>
      </c>
      <c r="J92" s="4">
        <v>1</v>
      </c>
      <c r="K92" s="4" t="s">
        <v>30</v>
      </c>
      <c r="L92" s="4">
        <v>188</v>
      </c>
      <c r="M92" s="4">
        <v>188</v>
      </c>
      <c r="N92" s="4" t="s">
        <v>448</v>
      </c>
      <c r="O92" s="4" t="s">
        <v>32</v>
      </c>
      <c r="P92" s="4" t="s">
        <v>33</v>
      </c>
      <c r="Q92" s="4">
        <v>0</v>
      </c>
      <c r="R92" s="7">
        <v>44970</v>
      </c>
      <c r="S92" s="6">
        <v>44974</v>
      </c>
      <c r="T92" s="4" t="s">
        <v>34</v>
      </c>
      <c r="U92" s="4">
        <v>188</v>
      </c>
      <c r="V92" s="4">
        <v>0</v>
      </c>
      <c r="W92" s="4">
        <v>0</v>
      </c>
      <c r="X92" s="4" t="s">
        <v>449</v>
      </c>
      <c r="Y92" s="4" t="s">
        <v>197</v>
      </c>
    </row>
    <row r="93" s="4" customFormat="1" spans="1:25">
      <c r="A93" s="4" t="s">
        <v>450</v>
      </c>
      <c r="B93" s="4" t="s">
        <v>26</v>
      </c>
      <c r="C93" s="4" t="s">
        <v>27</v>
      </c>
      <c r="D93" s="4" t="s">
        <v>107</v>
      </c>
      <c r="E93" s="4" t="s">
        <v>379</v>
      </c>
      <c r="F93" s="6">
        <v>44970</v>
      </c>
      <c r="G93" s="6">
        <v>44971</v>
      </c>
      <c r="H93" s="4">
        <v>3</v>
      </c>
      <c r="I93" s="4">
        <v>1</v>
      </c>
      <c r="J93" s="4">
        <v>3</v>
      </c>
      <c r="K93" s="4" t="s">
        <v>30</v>
      </c>
      <c r="L93" s="4">
        <v>5190</v>
      </c>
      <c r="M93" s="4">
        <v>5190</v>
      </c>
      <c r="N93" s="4" t="s">
        <v>451</v>
      </c>
      <c r="O93" s="4" t="s">
        <v>32</v>
      </c>
      <c r="P93" s="4" t="s">
        <v>33</v>
      </c>
      <c r="Q93" s="4">
        <v>0</v>
      </c>
      <c r="R93" s="7">
        <v>44970</v>
      </c>
      <c r="S93" s="6">
        <v>44974</v>
      </c>
      <c r="T93" s="4" t="s">
        <v>34</v>
      </c>
      <c r="U93" s="4">
        <v>5190</v>
      </c>
      <c r="V93" s="4">
        <v>0</v>
      </c>
      <c r="W93" s="4">
        <v>0</v>
      </c>
      <c r="X93" s="4" t="s">
        <v>452</v>
      </c>
      <c r="Y93" s="4" t="s">
        <v>135</v>
      </c>
    </row>
    <row r="94" s="4" customFormat="1" spans="1:25">
      <c r="A94" s="4" t="s">
        <v>453</v>
      </c>
      <c r="B94" s="4" t="s">
        <v>26</v>
      </c>
      <c r="C94" s="4" t="s">
        <v>27</v>
      </c>
      <c r="D94" s="4" t="s">
        <v>107</v>
      </c>
      <c r="E94" s="4" t="s">
        <v>379</v>
      </c>
      <c r="F94" s="6">
        <v>44970</v>
      </c>
      <c r="G94" s="6">
        <v>44971</v>
      </c>
      <c r="H94" s="4">
        <v>2</v>
      </c>
      <c r="I94" s="4">
        <v>1</v>
      </c>
      <c r="J94" s="4">
        <v>2</v>
      </c>
      <c r="K94" s="4" t="s">
        <v>30</v>
      </c>
      <c r="L94" s="4">
        <v>3460</v>
      </c>
      <c r="M94" s="4">
        <v>3460</v>
      </c>
      <c r="N94" s="4" t="s">
        <v>454</v>
      </c>
      <c r="O94" s="4" t="s">
        <v>32</v>
      </c>
      <c r="P94" s="4" t="s">
        <v>33</v>
      </c>
      <c r="Q94" s="4">
        <v>0</v>
      </c>
      <c r="R94" s="7">
        <v>44970</v>
      </c>
      <c r="S94" s="6">
        <v>44974</v>
      </c>
      <c r="T94" s="4" t="s">
        <v>34</v>
      </c>
      <c r="U94" s="4">
        <v>3460</v>
      </c>
      <c r="V94" s="4">
        <v>0</v>
      </c>
      <c r="W94" s="4">
        <v>0</v>
      </c>
      <c r="X94" s="4" t="s">
        <v>455</v>
      </c>
      <c r="Y94" s="4" t="s">
        <v>135</v>
      </c>
    </row>
    <row r="95" s="4" customFormat="1" spans="1:25">
      <c r="A95" s="4" t="s">
        <v>456</v>
      </c>
      <c r="B95" s="4" t="s">
        <v>26</v>
      </c>
      <c r="C95" s="4" t="s">
        <v>27</v>
      </c>
      <c r="D95" s="4" t="s">
        <v>457</v>
      </c>
      <c r="E95" s="4" t="s">
        <v>458</v>
      </c>
      <c r="F95" s="6">
        <v>44970</v>
      </c>
      <c r="G95" s="6">
        <v>44971</v>
      </c>
      <c r="H95" s="4">
        <v>1</v>
      </c>
      <c r="I95" s="4">
        <v>1</v>
      </c>
      <c r="J95" s="4">
        <v>1</v>
      </c>
      <c r="K95" s="4" t="s">
        <v>30</v>
      </c>
      <c r="L95" s="4">
        <v>1120</v>
      </c>
      <c r="M95" s="4">
        <v>1120</v>
      </c>
      <c r="N95" s="4" t="s">
        <v>459</v>
      </c>
      <c r="O95" s="4" t="s">
        <v>32</v>
      </c>
      <c r="P95" s="4" t="s">
        <v>33</v>
      </c>
      <c r="Q95" s="4">
        <v>0</v>
      </c>
      <c r="R95" s="7">
        <v>44970</v>
      </c>
      <c r="S95" s="6">
        <v>44974</v>
      </c>
      <c r="T95" s="4" t="s">
        <v>34</v>
      </c>
      <c r="U95" s="4">
        <v>1120</v>
      </c>
      <c r="V95" s="4">
        <v>0</v>
      </c>
      <c r="W95" s="4">
        <v>0</v>
      </c>
      <c r="X95" s="4" t="s">
        <v>460</v>
      </c>
      <c r="Y95" s="4" t="s">
        <v>461</v>
      </c>
    </row>
    <row r="96" s="4" customFormat="1" spans="1:25">
      <c r="A96" s="4" t="s">
        <v>462</v>
      </c>
      <c r="B96" s="4" t="s">
        <v>26</v>
      </c>
      <c r="C96" s="4" t="s">
        <v>27</v>
      </c>
      <c r="D96" s="4" t="s">
        <v>463</v>
      </c>
      <c r="E96" s="4" t="s">
        <v>464</v>
      </c>
      <c r="F96" s="6">
        <v>44970</v>
      </c>
      <c r="G96" s="6">
        <v>44971</v>
      </c>
      <c r="H96" s="4">
        <v>1</v>
      </c>
      <c r="I96" s="4">
        <v>1</v>
      </c>
      <c r="J96" s="4">
        <v>1</v>
      </c>
      <c r="K96" s="4" t="s">
        <v>30</v>
      </c>
      <c r="L96" s="4">
        <v>323</v>
      </c>
      <c r="M96" s="4">
        <v>323</v>
      </c>
      <c r="N96" s="4" t="s">
        <v>465</v>
      </c>
      <c r="O96" s="4" t="s">
        <v>32</v>
      </c>
      <c r="P96" s="4" t="s">
        <v>33</v>
      </c>
      <c r="Q96" s="4">
        <v>0</v>
      </c>
      <c r="R96" s="7">
        <v>44970</v>
      </c>
      <c r="S96" s="6">
        <v>44974</v>
      </c>
      <c r="T96" s="4" t="s">
        <v>34</v>
      </c>
      <c r="U96" s="4">
        <v>323</v>
      </c>
      <c r="V96" s="4">
        <v>0</v>
      </c>
      <c r="W96" s="4">
        <v>0</v>
      </c>
      <c r="X96" s="4" t="s">
        <v>466</v>
      </c>
      <c r="Y96" s="4" t="s">
        <v>467</v>
      </c>
    </row>
    <row r="97" s="4" customFormat="1" spans="1:25">
      <c r="A97" s="4" t="s">
        <v>450</v>
      </c>
      <c r="B97" s="4" t="s">
        <v>26</v>
      </c>
      <c r="C97" s="4" t="s">
        <v>159</v>
      </c>
      <c r="D97" s="4" t="s">
        <v>107</v>
      </c>
      <c r="E97" s="4" t="s">
        <v>379</v>
      </c>
      <c r="F97" s="6">
        <v>44970</v>
      </c>
      <c r="G97" s="6">
        <v>44971</v>
      </c>
      <c r="H97" s="4">
        <v>3</v>
      </c>
      <c r="I97" s="4">
        <v>1</v>
      </c>
      <c r="J97" s="4">
        <v>3</v>
      </c>
      <c r="K97" s="4" t="s">
        <v>30</v>
      </c>
      <c r="L97" s="4">
        <v>-5190</v>
      </c>
      <c r="M97" s="4">
        <v>-5190</v>
      </c>
      <c r="N97" s="4" t="s">
        <v>451</v>
      </c>
      <c r="O97" s="4" t="s">
        <v>32</v>
      </c>
      <c r="P97" s="4" t="s">
        <v>33</v>
      </c>
      <c r="Q97" s="4">
        <v>0</v>
      </c>
      <c r="R97" s="7">
        <v>44970</v>
      </c>
      <c r="S97" s="6">
        <v>44974</v>
      </c>
      <c r="T97" s="4" t="s">
        <v>34</v>
      </c>
      <c r="U97" s="4">
        <v>-5190</v>
      </c>
      <c r="V97" s="4">
        <v>0</v>
      </c>
      <c r="W97" s="4">
        <v>0</v>
      </c>
      <c r="X97" s="4" t="s">
        <v>452</v>
      </c>
      <c r="Y97" s="4" t="s">
        <v>135</v>
      </c>
    </row>
    <row r="98" s="4" customFormat="1" spans="1:25">
      <c r="A98" s="4" t="s">
        <v>453</v>
      </c>
      <c r="B98" s="4" t="s">
        <v>26</v>
      </c>
      <c r="C98" s="4" t="s">
        <v>159</v>
      </c>
      <c r="D98" s="4" t="s">
        <v>107</v>
      </c>
      <c r="E98" s="4" t="s">
        <v>379</v>
      </c>
      <c r="F98" s="6">
        <v>44970</v>
      </c>
      <c r="G98" s="6">
        <v>44971</v>
      </c>
      <c r="H98" s="4">
        <v>2</v>
      </c>
      <c r="I98" s="4">
        <v>1</v>
      </c>
      <c r="J98" s="4">
        <v>2</v>
      </c>
      <c r="K98" s="4" t="s">
        <v>30</v>
      </c>
      <c r="L98" s="4">
        <v>-3460</v>
      </c>
      <c r="M98" s="4">
        <v>-3460</v>
      </c>
      <c r="N98" s="4" t="s">
        <v>454</v>
      </c>
      <c r="O98" s="4" t="s">
        <v>32</v>
      </c>
      <c r="P98" s="4" t="s">
        <v>33</v>
      </c>
      <c r="Q98" s="4">
        <v>0</v>
      </c>
      <c r="R98" s="7">
        <v>44970</v>
      </c>
      <c r="S98" s="6">
        <v>44974</v>
      </c>
      <c r="T98" s="4" t="s">
        <v>34</v>
      </c>
      <c r="U98" s="4">
        <v>-3460</v>
      </c>
      <c r="V98" s="4">
        <v>0</v>
      </c>
      <c r="W98" s="4">
        <v>0</v>
      </c>
      <c r="X98" s="4" t="s">
        <v>455</v>
      </c>
      <c r="Y98" s="4" t="s">
        <v>135</v>
      </c>
    </row>
    <row r="99" s="4" customFormat="1" spans="1:25">
      <c r="A99" s="4" t="s">
        <v>468</v>
      </c>
      <c r="B99" s="4" t="s">
        <v>26</v>
      </c>
      <c r="C99" s="4" t="s">
        <v>27</v>
      </c>
      <c r="D99" s="4" t="s">
        <v>284</v>
      </c>
      <c r="E99" s="4" t="s">
        <v>285</v>
      </c>
      <c r="F99" s="6">
        <v>44970</v>
      </c>
      <c r="G99" s="6">
        <v>44971</v>
      </c>
      <c r="H99" s="4">
        <v>1</v>
      </c>
      <c r="I99" s="4">
        <v>1</v>
      </c>
      <c r="J99" s="4">
        <v>1</v>
      </c>
      <c r="K99" s="4" t="s">
        <v>30</v>
      </c>
      <c r="L99" s="4">
        <v>253</v>
      </c>
      <c r="M99" s="4">
        <v>253</v>
      </c>
      <c r="N99" s="4" t="s">
        <v>469</v>
      </c>
      <c r="O99" s="4" t="s">
        <v>32</v>
      </c>
      <c r="P99" s="4" t="s">
        <v>33</v>
      </c>
      <c r="Q99" s="4">
        <v>0</v>
      </c>
      <c r="R99" s="7">
        <v>44970</v>
      </c>
      <c r="S99" s="6">
        <v>44974</v>
      </c>
      <c r="T99" s="4" t="s">
        <v>34</v>
      </c>
      <c r="U99" s="4">
        <v>253</v>
      </c>
      <c r="V99" s="4">
        <v>0</v>
      </c>
      <c r="W99" s="4">
        <v>0</v>
      </c>
      <c r="X99" s="4" t="s">
        <v>470</v>
      </c>
      <c r="Y99" s="4" t="s">
        <v>470</v>
      </c>
    </row>
    <row r="100" s="4" customFormat="1" spans="1:25">
      <c r="A100" s="4" t="s">
        <v>471</v>
      </c>
      <c r="B100" s="4" t="s">
        <v>26</v>
      </c>
      <c r="C100" s="4" t="s">
        <v>27</v>
      </c>
      <c r="D100" s="4" t="s">
        <v>154</v>
      </c>
      <c r="E100" s="4" t="s">
        <v>155</v>
      </c>
      <c r="F100" s="6">
        <v>44970</v>
      </c>
      <c r="G100" s="6">
        <v>44971</v>
      </c>
      <c r="H100" s="4">
        <v>1</v>
      </c>
      <c r="I100" s="4">
        <v>1</v>
      </c>
      <c r="J100" s="4">
        <v>1</v>
      </c>
      <c r="K100" s="4" t="s">
        <v>30</v>
      </c>
      <c r="L100" s="4">
        <v>458</v>
      </c>
      <c r="M100" s="4">
        <v>458</v>
      </c>
      <c r="N100" s="4" t="s">
        <v>472</v>
      </c>
      <c r="O100" s="4" t="s">
        <v>32</v>
      </c>
      <c r="P100" s="4" t="s">
        <v>33</v>
      </c>
      <c r="Q100" s="4">
        <v>0</v>
      </c>
      <c r="R100" s="7">
        <v>44970</v>
      </c>
      <c r="S100" s="6">
        <v>44974</v>
      </c>
      <c r="T100" s="4" t="s">
        <v>34</v>
      </c>
      <c r="U100" s="4">
        <v>458</v>
      </c>
      <c r="V100" s="4">
        <v>0</v>
      </c>
      <c r="W100" s="4">
        <v>0</v>
      </c>
      <c r="X100" s="4" t="s">
        <v>473</v>
      </c>
      <c r="Y100" s="4" t="s">
        <v>474</v>
      </c>
    </row>
    <row r="101" s="4" customFormat="1" spans="1:25">
      <c r="A101" s="4" t="s">
        <v>475</v>
      </c>
      <c r="B101" s="4" t="s">
        <v>26</v>
      </c>
      <c r="C101" s="4" t="s">
        <v>27</v>
      </c>
      <c r="D101" s="4" t="s">
        <v>447</v>
      </c>
      <c r="E101" s="4" t="s">
        <v>114</v>
      </c>
      <c r="F101" s="6">
        <v>44970</v>
      </c>
      <c r="G101" s="6">
        <v>44971</v>
      </c>
      <c r="H101" s="4">
        <v>1</v>
      </c>
      <c r="I101" s="4">
        <v>1</v>
      </c>
      <c r="J101" s="4">
        <v>1</v>
      </c>
      <c r="K101" s="4" t="s">
        <v>30</v>
      </c>
      <c r="L101" s="4">
        <v>188</v>
      </c>
      <c r="M101" s="4">
        <v>188</v>
      </c>
      <c r="N101" s="4" t="s">
        <v>476</v>
      </c>
      <c r="O101" s="4" t="s">
        <v>32</v>
      </c>
      <c r="P101" s="4" t="s">
        <v>33</v>
      </c>
      <c r="Q101" s="4">
        <v>0</v>
      </c>
      <c r="R101" s="7">
        <v>44970</v>
      </c>
      <c r="S101" s="6">
        <v>44974</v>
      </c>
      <c r="T101" s="4" t="s">
        <v>34</v>
      </c>
      <c r="U101" s="4">
        <v>188</v>
      </c>
      <c r="V101" s="4">
        <v>0</v>
      </c>
      <c r="W101" s="4">
        <v>0</v>
      </c>
      <c r="X101" s="4" t="s">
        <v>477</v>
      </c>
      <c r="Y101" s="4" t="s">
        <v>197</v>
      </c>
    </row>
    <row r="102" s="4" customFormat="1" spans="1:25">
      <c r="A102" s="4" t="s">
        <v>478</v>
      </c>
      <c r="B102" s="4" t="s">
        <v>26</v>
      </c>
      <c r="C102" s="4" t="s">
        <v>27</v>
      </c>
      <c r="D102" s="4" t="s">
        <v>479</v>
      </c>
      <c r="E102" s="4" t="s">
        <v>480</v>
      </c>
      <c r="F102" s="6">
        <v>44970</v>
      </c>
      <c r="G102" s="6">
        <v>44971</v>
      </c>
      <c r="H102" s="4">
        <v>1</v>
      </c>
      <c r="I102" s="4">
        <v>1</v>
      </c>
      <c r="J102" s="4">
        <v>1</v>
      </c>
      <c r="K102" s="4" t="s">
        <v>30</v>
      </c>
      <c r="L102" s="4">
        <v>556</v>
      </c>
      <c r="M102" s="4">
        <v>556</v>
      </c>
      <c r="N102" s="4" t="s">
        <v>481</v>
      </c>
      <c r="O102" s="4" t="s">
        <v>32</v>
      </c>
      <c r="P102" s="4" t="s">
        <v>33</v>
      </c>
      <c r="Q102" s="4">
        <v>0</v>
      </c>
      <c r="R102" s="7">
        <v>44970</v>
      </c>
      <c r="S102" s="6">
        <v>44974</v>
      </c>
      <c r="T102" s="4" t="s">
        <v>34</v>
      </c>
      <c r="U102" s="4">
        <v>556</v>
      </c>
      <c r="V102" s="4">
        <v>0</v>
      </c>
      <c r="W102" s="4">
        <v>0</v>
      </c>
      <c r="X102" s="4" t="s">
        <v>482</v>
      </c>
      <c r="Y102" s="4" t="s">
        <v>483</v>
      </c>
    </row>
    <row r="103" s="4" customFormat="1" spans="1:25">
      <c r="A103" s="4" t="s">
        <v>484</v>
      </c>
      <c r="B103" s="4" t="s">
        <v>26</v>
      </c>
      <c r="C103" s="4" t="s">
        <v>27</v>
      </c>
      <c r="D103" s="4" t="s">
        <v>404</v>
      </c>
      <c r="E103" s="4" t="s">
        <v>405</v>
      </c>
      <c r="F103" s="6">
        <v>44970</v>
      </c>
      <c r="G103" s="6">
        <v>44971</v>
      </c>
      <c r="H103" s="4">
        <v>1</v>
      </c>
      <c r="I103" s="4">
        <v>1</v>
      </c>
      <c r="J103" s="4">
        <v>1</v>
      </c>
      <c r="K103" s="4" t="s">
        <v>30</v>
      </c>
      <c r="L103" s="4">
        <v>1457</v>
      </c>
      <c r="M103" s="4">
        <v>1457</v>
      </c>
      <c r="N103" s="4" t="s">
        <v>485</v>
      </c>
      <c r="O103" s="4" t="s">
        <v>32</v>
      </c>
      <c r="P103" s="4" t="s">
        <v>33</v>
      </c>
      <c r="Q103" s="4">
        <v>0</v>
      </c>
      <c r="R103" s="7">
        <v>44970</v>
      </c>
      <c r="S103" s="6">
        <v>44974</v>
      </c>
      <c r="T103" s="4" t="s">
        <v>34</v>
      </c>
      <c r="U103" s="4">
        <v>1457</v>
      </c>
      <c r="V103" s="4">
        <v>0</v>
      </c>
      <c r="W103" s="4">
        <v>0</v>
      </c>
      <c r="X103" s="4" t="s">
        <v>486</v>
      </c>
      <c r="Y103" s="4" t="s">
        <v>487</v>
      </c>
    </row>
    <row r="104" s="4" customFormat="1" spans="1:25">
      <c r="A104" s="4" t="s">
        <v>488</v>
      </c>
      <c r="B104" s="4" t="s">
        <v>26</v>
      </c>
      <c r="C104" s="4" t="s">
        <v>27</v>
      </c>
      <c r="D104" s="4" t="s">
        <v>249</v>
      </c>
      <c r="E104" s="4" t="s">
        <v>489</v>
      </c>
      <c r="F104" s="6">
        <v>44970</v>
      </c>
      <c r="G104" s="6">
        <v>44971</v>
      </c>
      <c r="H104" s="4">
        <v>1</v>
      </c>
      <c r="I104" s="4">
        <v>1</v>
      </c>
      <c r="J104" s="4">
        <v>1</v>
      </c>
      <c r="K104" s="4" t="s">
        <v>30</v>
      </c>
      <c r="L104" s="4">
        <v>839</v>
      </c>
      <c r="M104" s="4">
        <v>839</v>
      </c>
      <c r="N104" s="4" t="s">
        <v>490</v>
      </c>
      <c r="O104" s="4" t="s">
        <v>32</v>
      </c>
      <c r="P104" s="4" t="s">
        <v>33</v>
      </c>
      <c r="Q104" s="4">
        <v>0</v>
      </c>
      <c r="R104" s="7">
        <v>44970</v>
      </c>
      <c r="S104" s="6">
        <v>44974</v>
      </c>
      <c r="T104" s="4" t="s">
        <v>34</v>
      </c>
      <c r="U104" s="4">
        <v>839</v>
      </c>
      <c r="V104" s="4">
        <v>0</v>
      </c>
      <c r="W104" s="4">
        <v>0</v>
      </c>
      <c r="X104" s="4" t="s">
        <v>491</v>
      </c>
      <c r="Y104" s="4" t="s">
        <v>492</v>
      </c>
    </row>
    <row r="105" s="4" customFormat="1" spans="1:25">
      <c r="A105" s="4" t="s">
        <v>493</v>
      </c>
      <c r="B105" s="4" t="s">
        <v>26</v>
      </c>
      <c r="C105" s="4" t="s">
        <v>27</v>
      </c>
      <c r="D105" s="4" t="s">
        <v>447</v>
      </c>
      <c r="E105" s="4" t="s">
        <v>114</v>
      </c>
      <c r="F105" s="6">
        <v>44970</v>
      </c>
      <c r="G105" s="6">
        <v>44971</v>
      </c>
      <c r="H105" s="4">
        <v>2</v>
      </c>
      <c r="I105" s="4">
        <v>1</v>
      </c>
      <c r="J105" s="4">
        <v>2</v>
      </c>
      <c r="K105" s="4" t="s">
        <v>30</v>
      </c>
      <c r="L105" s="4">
        <v>376</v>
      </c>
      <c r="M105" s="4">
        <v>376</v>
      </c>
      <c r="N105" s="4" t="s">
        <v>494</v>
      </c>
      <c r="O105" s="4" t="s">
        <v>32</v>
      </c>
      <c r="P105" s="4" t="s">
        <v>33</v>
      </c>
      <c r="Q105" s="4">
        <v>0</v>
      </c>
      <c r="R105" s="7">
        <v>44970</v>
      </c>
      <c r="S105" s="6">
        <v>44974</v>
      </c>
      <c r="T105" s="4" t="s">
        <v>34</v>
      </c>
      <c r="U105" s="4">
        <v>376</v>
      </c>
      <c r="V105" s="4">
        <v>0</v>
      </c>
      <c r="W105" s="4">
        <v>0</v>
      </c>
      <c r="X105" s="4" t="s">
        <v>495</v>
      </c>
      <c r="Y105" s="4" t="s">
        <v>197</v>
      </c>
    </row>
    <row r="106" s="4" customFormat="1" spans="1:25">
      <c r="A106" s="4" t="s">
        <v>496</v>
      </c>
      <c r="B106" s="4" t="s">
        <v>26</v>
      </c>
      <c r="C106" s="4" t="s">
        <v>27</v>
      </c>
      <c r="D106" s="4" t="s">
        <v>497</v>
      </c>
      <c r="E106" s="4" t="s">
        <v>498</v>
      </c>
      <c r="F106" s="6">
        <v>44970</v>
      </c>
      <c r="G106" s="6">
        <v>44971</v>
      </c>
      <c r="H106" s="4">
        <v>1</v>
      </c>
      <c r="I106" s="4">
        <v>1</v>
      </c>
      <c r="J106" s="4">
        <v>1</v>
      </c>
      <c r="K106" s="4" t="s">
        <v>30</v>
      </c>
      <c r="L106" s="4">
        <v>416</v>
      </c>
      <c r="M106" s="4">
        <v>416</v>
      </c>
      <c r="N106" s="4" t="s">
        <v>499</v>
      </c>
      <c r="O106" s="4" t="s">
        <v>32</v>
      </c>
      <c r="P106" s="4" t="s">
        <v>33</v>
      </c>
      <c r="Q106" s="4">
        <v>0</v>
      </c>
      <c r="R106" s="7">
        <v>44970</v>
      </c>
      <c r="S106" s="6">
        <v>44974</v>
      </c>
      <c r="T106" s="4" t="s">
        <v>34</v>
      </c>
      <c r="U106" s="4">
        <v>416</v>
      </c>
      <c r="V106" s="4">
        <v>0</v>
      </c>
      <c r="W106" s="4">
        <v>0</v>
      </c>
      <c r="X106" s="4" t="s">
        <v>500</v>
      </c>
      <c r="Y106" s="4" t="s">
        <v>501</v>
      </c>
    </row>
    <row r="107" s="4" customFormat="1" spans="1:25">
      <c r="A107" s="4" t="s">
        <v>502</v>
      </c>
      <c r="B107" s="4" t="s">
        <v>26</v>
      </c>
      <c r="C107" s="4" t="s">
        <v>27</v>
      </c>
      <c r="D107" s="4" t="s">
        <v>447</v>
      </c>
      <c r="E107" s="4" t="s">
        <v>114</v>
      </c>
      <c r="F107" s="6">
        <v>44970</v>
      </c>
      <c r="G107" s="6">
        <v>44971</v>
      </c>
      <c r="H107" s="4">
        <v>1</v>
      </c>
      <c r="I107" s="4">
        <v>1</v>
      </c>
      <c r="J107" s="4">
        <v>1</v>
      </c>
      <c r="K107" s="4" t="s">
        <v>30</v>
      </c>
      <c r="L107" s="4">
        <v>188</v>
      </c>
      <c r="M107" s="4">
        <v>188</v>
      </c>
      <c r="N107" s="4" t="s">
        <v>503</v>
      </c>
      <c r="O107" s="4" t="s">
        <v>32</v>
      </c>
      <c r="P107" s="4" t="s">
        <v>33</v>
      </c>
      <c r="Q107" s="4">
        <v>0</v>
      </c>
      <c r="R107" s="7">
        <v>44970</v>
      </c>
      <c r="S107" s="6">
        <v>44974</v>
      </c>
      <c r="T107" s="4" t="s">
        <v>34</v>
      </c>
      <c r="U107" s="4">
        <v>188</v>
      </c>
      <c r="V107" s="4">
        <v>0</v>
      </c>
      <c r="W107" s="4">
        <v>0</v>
      </c>
      <c r="X107" s="4" t="s">
        <v>504</v>
      </c>
      <c r="Y107" s="4" t="s">
        <v>135</v>
      </c>
    </row>
    <row r="108" s="4" customFormat="1" spans="1:25">
      <c r="A108" s="4" t="s">
        <v>505</v>
      </c>
      <c r="B108" s="4" t="s">
        <v>26</v>
      </c>
      <c r="C108" s="4" t="s">
        <v>27</v>
      </c>
      <c r="D108" s="4" t="s">
        <v>479</v>
      </c>
      <c r="E108" s="4" t="s">
        <v>480</v>
      </c>
      <c r="F108" s="6">
        <v>44970</v>
      </c>
      <c r="G108" s="6">
        <v>44971</v>
      </c>
      <c r="H108" s="4">
        <v>1</v>
      </c>
      <c r="I108" s="4">
        <v>1</v>
      </c>
      <c r="J108" s="4">
        <v>1</v>
      </c>
      <c r="K108" s="4" t="s">
        <v>30</v>
      </c>
      <c r="L108" s="4">
        <v>556</v>
      </c>
      <c r="M108" s="4">
        <v>556</v>
      </c>
      <c r="N108" s="4" t="s">
        <v>506</v>
      </c>
      <c r="O108" s="4" t="s">
        <v>32</v>
      </c>
      <c r="P108" s="4" t="s">
        <v>33</v>
      </c>
      <c r="Q108" s="4">
        <v>0</v>
      </c>
      <c r="R108" s="7">
        <v>44970</v>
      </c>
      <c r="S108" s="6">
        <v>44974</v>
      </c>
      <c r="T108" s="4" t="s">
        <v>34</v>
      </c>
      <c r="U108" s="4">
        <v>556</v>
      </c>
      <c r="V108" s="4">
        <v>0</v>
      </c>
      <c r="W108" s="4">
        <v>0</v>
      </c>
      <c r="X108" s="4" t="s">
        <v>507</v>
      </c>
      <c r="Y108" s="4" t="s">
        <v>508</v>
      </c>
    </row>
    <row r="109" s="4" customFormat="1" spans="1:25">
      <c r="A109" s="4" t="s">
        <v>509</v>
      </c>
      <c r="B109" s="4" t="s">
        <v>26</v>
      </c>
      <c r="C109" s="4" t="s">
        <v>27</v>
      </c>
      <c r="D109" s="4" t="s">
        <v>510</v>
      </c>
      <c r="E109" s="4" t="s">
        <v>511</v>
      </c>
      <c r="F109" s="6">
        <v>44970</v>
      </c>
      <c r="G109" s="6">
        <v>44971</v>
      </c>
      <c r="H109" s="4">
        <v>1</v>
      </c>
      <c r="I109" s="4">
        <v>1</v>
      </c>
      <c r="J109" s="4">
        <v>1</v>
      </c>
      <c r="K109" s="4" t="s">
        <v>30</v>
      </c>
      <c r="L109" s="4">
        <v>360</v>
      </c>
      <c r="M109" s="4">
        <v>360</v>
      </c>
      <c r="N109" s="4" t="s">
        <v>512</v>
      </c>
      <c r="O109" s="4" t="s">
        <v>32</v>
      </c>
      <c r="P109" s="4" t="s">
        <v>33</v>
      </c>
      <c r="Q109" s="4">
        <v>0</v>
      </c>
      <c r="R109" s="7">
        <v>44970</v>
      </c>
      <c r="S109" s="6">
        <v>44974</v>
      </c>
      <c r="T109" s="4" t="s">
        <v>34</v>
      </c>
      <c r="U109" s="4">
        <v>360</v>
      </c>
      <c r="V109" s="4">
        <v>0</v>
      </c>
      <c r="W109" s="4">
        <v>0</v>
      </c>
      <c r="X109" s="4" t="s">
        <v>513</v>
      </c>
      <c r="Y109" s="4" t="s">
        <v>514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06"/>
  <sheetViews>
    <sheetView tabSelected="1" workbookViewId="0">
      <selection activeCell="A103" sqref="A103:D106"/>
    </sheetView>
  </sheetViews>
  <sheetFormatPr defaultColWidth="9" defaultRowHeight="13.5"/>
  <cols>
    <col min="1" max="1" width="12.625" style="4"/>
    <col min="2" max="4" width="10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515</v>
      </c>
    </row>
    <row r="2" s="4" customFormat="1" hidden="1" spans="1:9">
      <c r="A2" s="5">
        <v>21817077786</v>
      </c>
      <c r="B2" s="6">
        <v>44967</v>
      </c>
      <c r="C2" s="6">
        <v>44971</v>
      </c>
      <c r="D2" s="4">
        <v>2896</v>
      </c>
      <c r="E2" s="4" t="str">
        <f>VLOOKUP(A2,HOP!A:L,12,0)</f>
        <v>2896.00</v>
      </c>
      <c r="F2" s="4" t="str">
        <f>VLOOKUP(A2,HOP!A:C,3,0)</f>
        <v>2805000</v>
      </c>
      <c r="G2" s="4">
        <f>D2-E2</f>
        <v>0</v>
      </c>
      <c r="H2" s="4" t="str">
        <f>$H$1&amp;F2</f>
        <v>，2805000</v>
      </c>
      <c r="I2" s="4" t="str">
        <f>VLOOKUP(A2,HOP!A:U,21,0)</f>
        <v>直采</v>
      </c>
    </row>
    <row r="3" s="4" customFormat="1" hidden="1" spans="1:9">
      <c r="A3" s="5">
        <v>21830988146</v>
      </c>
      <c r="B3" s="6">
        <v>44968</v>
      </c>
      <c r="C3" s="6">
        <v>44971</v>
      </c>
      <c r="D3" s="4">
        <v>3594</v>
      </c>
      <c r="E3" s="4" t="str">
        <f>VLOOKUP(A3,HOP!A:L,12,0)</f>
        <v>3594.00</v>
      </c>
      <c r="F3" s="4" t="str">
        <f>VLOOKUP(A3,HOP!A:C,3,0)</f>
        <v>2817412</v>
      </c>
      <c r="G3" s="4">
        <f t="shared" ref="G3:G34" si="0">D3-E3</f>
        <v>0</v>
      </c>
      <c r="H3" s="4" t="str">
        <f t="shared" ref="H3:H34" si="1">$H$1&amp;F3</f>
        <v>，2817412</v>
      </c>
      <c r="I3" s="4" t="str">
        <f>VLOOKUP(A3,HOP!A:U,21,0)</f>
        <v>直采</v>
      </c>
    </row>
    <row r="4" s="4" customFormat="1" hidden="1" spans="1:9">
      <c r="A4" s="5">
        <v>21831725109</v>
      </c>
      <c r="B4" s="6">
        <v>44968</v>
      </c>
      <c r="C4" s="6">
        <v>44971</v>
      </c>
      <c r="D4" s="4">
        <v>1797</v>
      </c>
      <c r="E4" s="4" t="str">
        <f>VLOOKUP(A4,HOP!A:L,12,0)</f>
        <v>1797.00</v>
      </c>
      <c r="F4" s="4" t="str">
        <f>VLOOKUP(A4,HOP!A:C,3,0)</f>
        <v>2818232</v>
      </c>
      <c r="G4" s="4">
        <f t="shared" si="0"/>
        <v>0</v>
      </c>
      <c r="H4" s="4" t="str">
        <f t="shared" si="1"/>
        <v>，2818232</v>
      </c>
      <c r="I4" s="4" t="str">
        <f>VLOOKUP(A4,HOP!A:U,21,0)</f>
        <v>直采</v>
      </c>
    </row>
    <row r="5" s="4" customFormat="1" hidden="1" spans="1:9">
      <c r="A5" s="5">
        <v>999221982948423</v>
      </c>
      <c r="B5" s="6">
        <v>44969</v>
      </c>
      <c r="C5" s="6">
        <v>44971</v>
      </c>
      <c r="D5" s="4">
        <v>1878</v>
      </c>
      <c r="E5" s="4" t="str">
        <f>VLOOKUP(A5,HOP!A:L,12,0)</f>
        <v>1878.00</v>
      </c>
      <c r="F5" s="4" t="str">
        <f>VLOOKUP(A5,HOP!A:C,3,0)</f>
        <v>2894608</v>
      </c>
      <c r="G5" s="4">
        <f t="shared" si="0"/>
        <v>0</v>
      </c>
      <c r="H5" s="4" t="str">
        <f t="shared" si="1"/>
        <v>，2894608</v>
      </c>
      <c r="I5" s="4" t="str">
        <f>VLOOKUP(A5,HOP!A:U,21,0)</f>
        <v>直采</v>
      </c>
    </row>
    <row r="6" s="4" customFormat="1" hidden="1" spans="1:9">
      <c r="A6" s="5">
        <v>999222150806844</v>
      </c>
      <c r="B6" s="6">
        <v>44970</v>
      </c>
      <c r="C6" s="6">
        <v>44971</v>
      </c>
      <c r="D6" s="4">
        <v>966</v>
      </c>
      <c r="E6" s="4" t="str">
        <f>VLOOKUP(A6,HOP!A:L,12,0)</f>
        <v>966.00</v>
      </c>
      <c r="F6" s="4" t="str">
        <f>VLOOKUP(A6,HOP!A:C,3,0)</f>
        <v>2938829</v>
      </c>
      <c r="G6" s="4">
        <f t="shared" si="0"/>
        <v>0</v>
      </c>
      <c r="H6" s="4" t="str">
        <f t="shared" si="1"/>
        <v>，2938829</v>
      </c>
      <c r="I6" s="4" t="str">
        <f>VLOOKUP(A6,HOP!A:U,21,0)</f>
        <v>直采</v>
      </c>
    </row>
    <row r="7" s="4" customFormat="1" hidden="1" spans="1:9">
      <c r="A7" s="5">
        <v>999222163603543</v>
      </c>
      <c r="B7" s="6">
        <v>44968</v>
      </c>
      <c r="C7" s="6">
        <v>44971</v>
      </c>
      <c r="D7" s="4">
        <v>3414</v>
      </c>
      <c r="E7" s="4" t="str">
        <f>VLOOKUP(A7,HOP!A:L,12,0)</f>
        <v>3414.00</v>
      </c>
      <c r="F7" s="4" t="str">
        <f>VLOOKUP(A7,HOP!A:C,3,0)</f>
        <v>2942193</v>
      </c>
      <c r="G7" s="4">
        <f t="shared" si="0"/>
        <v>0</v>
      </c>
      <c r="H7" s="4" t="str">
        <f t="shared" si="1"/>
        <v>，2942193</v>
      </c>
      <c r="I7" s="4" t="str">
        <f>VLOOKUP(A7,HOP!A:U,21,0)</f>
        <v>直采</v>
      </c>
    </row>
    <row r="8" s="4" customFormat="1" hidden="1" spans="1:9">
      <c r="A8" s="5">
        <v>22208870208</v>
      </c>
      <c r="B8" s="6">
        <v>44969</v>
      </c>
      <c r="C8" s="6">
        <v>44971</v>
      </c>
      <c r="D8" s="4">
        <v>460</v>
      </c>
      <c r="E8" s="4" t="str">
        <f>VLOOKUP(A8,HOP!A:L,12,0)</f>
        <v>460.00</v>
      </c>
      <c r="F8" s="4" t="str">
        <f>VLOOKUP(A8,HOP!A:C,3,0)</f>
        <v>2950567</v>
      </c>
      <c r="G8" s="4">
        <f t="shared" si="0"/>
        <v>0</v>
      </c>
      <c r="H8" s="4" t="str">
        <f t="shared" si="1"/>
        <v>，2950567</v>
      </c>
      <c r="I8" s="4" t="str">
        <f>VLOOKUP(A8,HOP!A:U,21,0)</f>
        <v>直采</v>
      </c>
    </row>
    <row r="9" s="4" customFormat="1" hidden="1" spans="1:9">
      <c r="A9" s="5">
        <v>999222269563249</v>
      </c>
      <c r="B9" s="6">
        <v>44967</v>
      </c>
      <c r="C9" s="6">
        <v>44971</v>
      </c>
      <c r="D9" s="4">
        <v>2068</v>
      </c>
      <c r="E9" s="4" t="str">
        <f>VLOOKUP(A9,HOP!A:L,12,0)</f>
        <v>2068.00</v>
      </c>
      <c r="F9" s="4" t="str">
        <f>VLOOKUP(A9,HOP!A:C,3,0)</f>
        <v>2962124</v>
      </c>
      <c r="G9" s="4">
        <f t="shared" si="0"/>
        <v>0</v>
      </c>
      <c r="H9" s="4" t="str">
        <f t="shared" si="1"/>
        <v>，2962124</v>
      </c>
      <c r="I9" s="4" t="str">
        <f>VLOOKUP(A9,HOP!A:U,21,0)</f>
        <v>直采</v>
      </c>
    </row>
    <row r="10" s="4" customFormat="1" hidden="1" spans="1:9">
      <c r="A10" s="5">
        <v>999222271014435</v>
      </c>
      <c r="B10" s="6">
        <v>44969</v>
      </c>
      <c r="C10" s="6">
        <v>44971</v>
      </c>
      <c r="D10" s="4">
        <v>4776</v>
      </c>
      <c r="E10" s="4" t="str">
        <f>VLOOKUP(A10,HOP!A:L,12,0)</f>
        <v>4776.00</v>
      </c>
      <c r="F10" s="4" t="str">
        <f>VLOOKUP(A10,HOP!A:C,3,0)</f>
        <v>2962740</v>
      </c>
      <c r="G10" s="4">
        <f t="shared" si="0"/>
        <v>0</v>
      </c>
      <c r="H10" s="4" t="str">
        <f t="shared" si="1"/>
        <v>，2962740</v>
      </c>
      <c r="I10" s="4" t="str">
        <f>VLOOKUP(A10,HOP!A:U,21,0)</f>
        <v>直采</v>
      </c>
    </row>
    <row r="11" s="4" customFormat="1" hidden="1" spans="1:9">
      <c r="A11" s="5">
        <v>999222275579758</v>
      </c>
      <c r="B11" s="6">
        <v>44968</v>
      </c>
      <c r="C11" s="6">
        <v>44971</v>
      </c>
      <c r="D11" s="4">
        <v>7731</v>
      </c>
      <c r="E11" s="4" t="str">
        <f>VLOOKUP(A11,HOP!A:L,12,0)</f>
        <v>7731.00</v>
      </c>
      <c r="F11" s="4" t="str">
        <f>VLOOKUP(A11,HOP!A:C,3,0)</f>
        <v>2963724</v>
      </c>
      <c r="G11" s="4">
        <f t="shared" si="0"/>
        <v>0</v>
      </c>
      <c r="H11" s="4" t="str">
        <f t="shared" si="1"/>
        <v>，2963724</v>
      </c>
      <c r="I11" s="4" t="str">
        <f>VLOOKUP(A11,HOP!A:U,21,0)</f>
        <v>直采</v>
      </c>
    </row>
    <row r="12" s="4" customFormat="1" hidden="1" spans="1:9">
      <c r="A12" s="5">
        <v>999222349537612</v>
      </c>
      <c r="B12" s="6">
        <v>44968</v>
      </c>
      <c r="C12" s="6">
        <v>44971</v>
      </c>
      <c r="D12" s="4">
        <v>764</v>
      </c>
      <c r="E12" s="4" t="str">
        <f>VLOOKUP(A12,HOP!A:L,12,0)</f>
        <v>764.00</v>
      </c>
      <c r="F12" s="4" t="str">
        <f>VLOOKUP(A12,HOP!A:C,3,0)</f>
        <v>2977535</v>
      </c>
      <c r="G12" s="4">
        <f t="shared" si="0"/>
        <v>0</v>
      </c>
      <c r="H12" s="4" t="str">
        <f t="shared" si="1"/>
        <v>，2977535</v>
      </c>
      <c r="I12" s="4" t="str">
        <f>VLOOKUP(A12,HOP!A:U,21,0)</f>
        <v>直采</v>
      </c>
    </row>
    <row r="13" s="4" customFormat="1" hidden="1" spans="1:9">
      <c r="A13" s="5">
        <v>999222388637436</v>
      </c>
      <c r="B13" s="6">
        <v>44969</v>
      </c>
      <c r="C13" s="6">
        <v>44971</v>
      </c>
      <c r="D13" s="4">
        <v>1034</v>
      </c>
      <c r="E13" s="4" t="str">
        <f>VLOOKUP(A13,HOP!A:L,12,0)</f>
        <v>1034.00</v>
      </c>
      <c r="F13" s="4" t="str">
        <f>VLOOKUP(A13,HOP!A:C,3,0)</f>
        <v>2983843</v>
      </c>
      <c r="G13" s="4">
        <f t="shared" si="0"/>
        <v>0</v>
      </c>
      <c r="H13" s="4" t="str">
        <f t="shared" si="1"/>
        <v>，2983843</v>
      </c>
      <c r="I13" s="4" t="str">
        <f>VLOOKUP(A13,HOP!A:U,21,0)</f>
        <v>直采</v>
      </c>
    </row>
    <row r="14" s="4" customFormat="1" hidden="1" spans="1:9">
      <c r="A14" s="5">
        <v>999222413904904</v>
      </c>
      <c r="B14" s="6">
        <v>44969</v>
      </c>
      <c r="C14" s="6">
        <v>44971</v>
      </c>
      <c r="D14" s="4">
        <v>810</v>
      </c>
      <c r="E14" s="4" t="str">
        <f>VLOOKUP(A14,HOP!A:L,12,0)</f>
        <v>810.00</v>
      </c>
      <c r="F14" s="4" t="str">
        <f>VLOOKUP(A14,HOP!A:C,3,0)</f>
        <v>2987720</v>
      </c>
      <c r="G14" s="4">
        <f t="shared" si="0"/>
        <v>0</v>
      </c>
      <c r="H14" s="4" t="str">
        <f t="shared" si="1"/>
        <v>，2987720</v>
      </c>
      <c r="I14" s="4" t="str">
        <f>VLOOKUP(A14,HOP!A:U,21,0)</f>
        <v>直连</v>
      </c>
    </row>
    <row r="15" s="4" customFormat="1" hidden="1" spans="1:9">
      <c r="A15" s="5">
        <v>999222420960665</v>
      </c>
      <c r="B15" s="6">
        <v>44969</v>
      </c>
      <c r="C15" s="6">
        <v>44971</v>
      </c>
      <c r="D15" s="4">
        <v>3234</v>
      </c>
      <c r="E15" s="4" t="str">
        <f>VLOOKUP(A15,HOP!A:L,12,0)</f>
        <v>3234.00</v>
      </c>
      <c r="F15" s="4" t="str">
        <f>VLOOKUP(A15,HOP!A:C,3,0)</f>
        <v>2988516</v>
      </c>
      <c r="G15" s="4">
        <f t="shared" si="0"/>
        <v>0</v>
      </c>
      <c r="H15" s="4" t="str">
        <f t="shared" si="1"/>
        <v>，2988516</v>
      </c>
      <c r="I15" s="4" t="str">
        <f>VLOOKUP(A15,HOP!A:U,21,0)</f>
        <v>直采</v>
      </c>
    </row>
    <row r="16" s="4" customFormat="1" hidden="1" spans="1:9">
      <c r="A16" s="5">
        <v>999222426080176</v>
      </c>
      <c r="B16" s="6">
        <v>44970</v>
      </c>
      <c r="C16" s="6">
        <v>44971</v>
      </c>
      <c r="D16" s="4">
        <v>340</v>
      </c>
      <c r="E16" s="4" t="str">
        <f>VLOOKUP(A16,HOP!A:L,12,0)</f>
        <v>340.00</v>
      </c>
      <c r="F16" s="4" t="str">
        <f>VLOOKUP(A16,HOP!A:C,3,0)</f>
        <v>2989526</v>
      </c>
      <c r="G16" s="4">
        <f t="shared" si="0"/>
        <v>0</v>
      </c>
      <c r="H16" s="4" t="str">
        <f t="shared" si="1"/>
        <v>，2989526</v>
      </c>
      <c r="I16" s="4" t="str">
        <f>VLOOKUP(A16,HOP!A:U,21,0)</f>
        <v>直采</v>
      </c>
    </row>
    <row r="17" s="4" customFormat="1" hidden="1" spans="1:9">
      <c r="A17" s="5">
        <v>999222439300655</v>
      </c>
      <c r="B17" s="6">
        <v>44968</v>
      </c>
      <c r="C17" s="6">
        <v>44971</v>
      </c>
      <c r="D17" s="4">
        <v>7353</v>
      </c>
      <c r="E17" s="4" t="str">
        <f>VLOOKUP(A17,HOP!A:L,12,0)</f>
        <v>7353.00</v>
      </c>
      <c r="F17" s="4" t="str">
        <f>VLOOKUP(A17,HOP!A:C,3,0)</f>
        <v>2991838</v>
      </c>
      <c r="G17" s="4">
        <f t="shared" si="0"/>
        <v>0</v>
      </c>
      <c r="H17" s="4" t="str">
        <f t="shared" si="1"/>
        <v>，2991838</v>
      </c>
      <c r="I17" s="4" t="str">
        <f>VLOOKUP(A17,HOP!A:U,21,0)</f>
        <v>直采</v>
      </c>
    </row>
    <row r="18" s="4" customFormat="1" hidden="1" spans="1:9">
      <c r="A18" s="5">
        <v>999222445743925</v>
      </c>
      <c r="B18" s="6">
        <v>44970</v>
      </c>
      <c r="C18" s="6">
        <v>44971</v>
      </c>
      <c r="D18" s="4">
        <v>307</v>
      </c>
      <c r="E18" s="4" t="str">
        <f>VLOOKUP(A18,HOP!A:L,12,0)</f>
        <v>307.00</v>
      </c>
      <c r="F18" s="4" t="str">
        <f>VLOOKUP(A18,HOP!A:C,3,0)</f>
        <v>2992478</v>
      </c>
      <c r="G18" s="4">
        <f t="shared" si="0"/>
        <v>0</v>
      </c>
      <c r="H18" s="4" t="str">
        <f t="shared" si="1"/>
        <v>，2992478</v>
      </c>
      <c r="I18" s="4" t="str">
        <f>VLOOKUP(A18,HOP!A:U,21,0)</f>
        <v>直采</v>
      </c>
    </row>
    <row r="19" s="4" customFormat="1" hidden="1" spans="1:9">
      <c r="A19" s="5">
        <v>999222449210037</v>
      </c>
      <c r="B19" s="6">
        <v>44968</v>
      </c>
      <c r="C19" s="6">
        <v>44971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hidden="1" spans="1:9">
      <c r="A20" s="5">
        <v>999222456541262</v>
      </c>
      <c r="B20" s="6">
        <v>44969</v>
      </c>
      <c r="C20" s="6">
        <v>44971</v>
      </c>
      <c r="D20" s="4">
        <v>3442</v>
      </c>
      <c r="E20" s="4" t="str">
        <f>VLOOKUP(A20,HOP!A:L,12,0)</f>
        <v>3442.00</v>
      </c>
      <c r="F20" s="4" t="str">
        <f>VLOOKUP(A20,HOP!A:C,3,0)</f>
        <v>2993978</v>
      </c>
      <c r="G20" s="4">
        <f t="shared" si="0"/>
        <v>0</v>
      </c>
      <c r="H20" s="4" t="str">
        <f t="shared" si="1"/>
        <v>，2993978</v>
      </c>
      <c r="I20" s="4" t="str">
        <f>VLOOKUP(A20,HOP!A:U,21,0)</f>
        <v>直采</v>
      </c>
    </row>
    <row r="21" s="4" customFormat="1" hidden="1" spans="1:9">
      <c r="A21" s="5">
        <v>999222456961627</v>
      </c>
      <c r="B21" s="6">
        <v>44968</v>
      </c>
      <c r="C21" s="6">
        <v>44971</v>
      </c>
      <c r="D21" s="4">
        <v>2040</v>
      </c>
      <c r="E21" s="4" t="str">
        <f>VLOOKUP(A21,HOP!A:L,12,0)</f>
        <v>2040.00</v>
      </c>
      <c r="F21" s="4" t="str">
        <f>VLOOKUP(A21,HOP!A:C,3,0)</f>
        <v>2994045</v>
      </c>
      <c r="G21" s="4">
        <f t="shared" si="0"/>
        <v>0</v>
      </c>
      <c r="H21" s="4" t="str">
        <f t="shared" si="1"/>
        <v>，2994045</v>
      </c>
      <c r="I21" s="4" t="str">
        <f>VLOOKUP(A21,HOP!A:U,21,0)</f>
        <v>直采</v>
      </c>
    </row>
    <row r="22" s="4" customFormat="1" hidden="1" spans="1:9">
      <c r="A22" s="5">
        <v>999222461460704</v>
      </c>
      <c r="B22" s="6">
        <v>44970</v>
      </c>
      <c r="C22" s="6">
        <v>44971</v>
      </c>
      <c r="D22" s="4">
        <v>902</v>
      </c>
      <c r="E22" s="4" t="str">
        <f>VLOOKUP(A22,HOP!A:L,12,0)</f>
        <v>902.00</v>
      </c>
      <c r="F22" s="4" t="str">
        <f>VLOOKUP(A22,HOP!A:C,3,0)</f>
        <v>2994568</v>
      </c>
      <c r="G22" s="4">
        <f t="shared" si="0"/>
        <v>0</v>
      </c>
      <c r="H22" s="4" t="str">
        <f t="shared" si="1"/>
        <v>，2994568</v>
      </c>
      <c r="I22" s="4" t="str">
        <f>VLOOKUP(A22,HOP!A:U,21,0)</f>
        <v>直采</v>
      </c>
    </row>
    <row r="23" s="4" customFormat="1" spans="1:10">
      <c r="A23" s="5">
        <v>999222465852922</v>
      </c>
      <c r="B23" s="6">
        <v>44970</v>
      </c>
      <c r="C23" s="6">
        <v>44971</v>
      </c>
      <c r="D23" s="4">
        <v>453</v>
      </c>
      <c r="E23" s="4" t="str">
        <f>VLOOKUP(A23,HOP!A:L,12,0)</f>
        <v>583.00</v>
      </c>
      <c r="F23" s="4" t="str">
        <f>VLOOKUP(A23,HOP!A:C,3,0)</f>
        <v>2995105</v>
      </c>
      <c r="G23" s="4">
        <f t="shared" si="0"/>
        <v>-130</v>
      </c>
      <c r="H23" s="4" t="str">
        <f t="shared" si="1"/>
        <v>，2995105</v>
      </c>
      <c r="I23" s="4" t="str">
        <f>VLOOKUP(A23,HOP!A:U,21,0)</f>
        <v>直采</v>
      </c>
      <c r="J23" s="4" t="s">
        <v>516</v>
      </c>
    </row>
    <row r="24" s="4" customFormat="1" hidden="1" spans="1:9">
      <c r="A24" s="5">
        <v>22471482179</v>
      </c>
      <c r="B24" s="6">
        <v>44970</v>
      </c>
      <c r="C24" s="6">
        <v>44971</v>
      </c>
      <c r="D24" s="4">
        <v>478</v>
      </c>
      <c r="E24" s="4" t="str">
        <f>VLOOKUP(A24,HOP!A:L,12,0)</f>
        <v>478.00</v>
      </c>
      <c r="F24" s="4" t="str">
        <f>VLOOKUP(A24,HOP!A:C,3,0)</f>
        <v>2996108</v>
      </c>
      <c r="G24" s="4">
        <f t="shared" si="0"/>
        <v>0</v>
      </c>
      <c r="H24" s="4" t="str">
        <f t="shared" si="1"/>
        <v>，2996108</v>
      </c>
      <c r="I24" s="4" t="str">
        <f>VLOOKUP(A24,HOP!A:U,21,0)</f>
        <v>直采</v>
      </c>
    </row>
    <row r="25" s="4" customFormat="1" hidden="1" spans="1:9">
      <c r="A25" s="5">
        <v>999222482887825</v>
      </c>
      <c r="B25" s="6">
        <v>44970</v>
      </c>
      <c r="C25" s="6">
        <v>44971</v>
      </c>
      <c r="D25" s="4">
        <v>432</v>
      </c>
      <c r="E25" s="4" t="str">
        <f>VLOOKUP(A25,HOP!A:L,12,0)</f>
        <v>432.00</v>
      </c>
      <c r="F25" s="4" t="str">
        <f>VLOOKUP(A25,HOP!A:C,3,0)</f>
        <v>2998002</v>
      </c>
      <c r="G25" s="4">
        <f t="shared" si="0"/>
        <v>0</v>
      </c>
      <c r="H25" s="4" t="str">
        <f t="shared" si="1"/>
        <v>，2998002</v>
      </c>
      <c r="I25" s="4" t="str">
        <f>VLOOKUP(A25,HOP!A:U,21,0)</f>
        <v>直采</v>
      </c>
    </row>
    <row r="26" s="4" customFormat="1" hidden="1" spans="1:9">
      <c r="A26" s="5">
        <v>999222483741387</v>
      </c>
      <c r="B26" s="6">
        <v>44967</v>
      </c>
      <c r="C26" s="6">
        <v>44971</v>
      </c>
      <c r="D26" s="4">
        <v>2652</v>
      </c>
      <c r="E26" s="4" t="str">
        <f>VLOOKUP(A26,HOP!A:L,12,0)</f>
        <v>2652.00</v>
      </c>
      <c r="F26" s="4" t="str">
        <f>VLOOKUP(A26,HOP!A:C,3,0)</f>
        <v>2998146</v>
      </c>
      <c r="G26" s="4">
        <f t="shared" si="0"/>
        <v>0</v>
      </c>
      <c r="H26" s="4" t="str">
        <f t="shared" si="1"/>
        <v>，2998146</v>
      </c>
      <c r="I26" s="4" t="str">
        <f>VLOOKUP(A26,HOP!A:U,21,0)</f>
        <v>直采</v>
      </c>
    </row>
    <row r="27" s="4" customFormat="1" hidden="1" spans="1:9">
      <c r="A27" s="5">
        <v>999222485093060</v>
      </c>
      <c r="B27" s="6">
        <v>44969</v>
      </c>
      <c r="C27" s="6">
        <v>44971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s="4" customFormat="1" hidden="1" spans="1:9">
      <c r="A28" s="5">
        <v>999222495820393</v>
      </c>
      <c r="B28" s="6">
        <v>44970</v>
      </c>
      <c r="C28" s="6">
        <v>44971</v>
      </c>
      <c r="D28" s="4">
        <v>260</v>
      </c>
      <c r="E28" s="4" t="str">
        <f>VLOOKUP(A28,HOP!A:L,12,0)</f>
        <v>260.00</v>
      </c>
      <c r="F28" s="4" t="str">
        <f>VLOOKUP(A28,HOP!A:C,3,0)</f>
        <v>2999722</v>
      </c>
      <c r="G28" s="4">
        <f t="shared" si="0"/>
        <v>0</v>
      </c>
      <c r="H28" s="4" t="str">
        <f t="shared" si="1"/>
        <v>，2999722</v>
      </c>
      <c r="I28" s="4" t="str">
        <f>VLOOKUP(A28,HOP!A:U,21,0)</f>
        <v>直采</v>
      </c>
    </row>
    <row r="29" s="4" customFormat="1" hidden="1" spans="1:9">
      <c r="A29" s="5">
        <v>999222500092222</v>
      </c>
      <c r="B29" s="6">
        <v>44970</v>
      </c>
      <c r="C29" s="6">
        <v>44971</v>
      </c>
      <c r="D29" s="4">
        <v>0</v>
      </c>
      <c r="E29" s="4" t="e">
        <f>VLOOKUP(A29,HOP!A:L,12,0)</f>
        <v>#N/A</v>
      </c>
      <c r="F29" s="4" t="e">
        <f>VLOOKUP(A29,HOP!A:C,3,0)</f>
        <v>#N/A</v>
      </c>
      <c r="G29" s="4" t="e">
        <f t="shared" si="0"/>
        <v>#N/A</v>
      </c>
      <c r="H29" s="4" t="e">
        <f t="shared" si="1"/>
        <v>#N/A</v>
      </c>
      <c r="I29" s="4" t="e">
        <f>VLOOKUP(A29,HOP!A:U,21,0)</f>
        <v>#N/A</v>
      </c>
    </row>
    <row r="30" s="4" customFormat="1" hidden="1" spans="1:9">
      <c r="A30" s="5">
        <v>999222500451765</v>
      </c>
      <c r="B30" s="6">
        <v>44970</v>
      </c>
      <c r="C30" s="6">
        <v>44971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VLOOKUP(A30,HOP!A:U,21,0)</f>
        <v>#N/A</v>
      </c>
    </row>
    <row r="31" s="4" customFormat="1" hidden="1" spans="1:9">
      <c r="A31" s="5">
        <v>999222510076836</v>
      </c>
      <c r="B31" s="6">
        <v>44968</v>
      </c>
      <c r="C31" s="6">
        <v>44971</v>
      </c>
      <c r="D31" s="4">
        <v>1989</v>
      </c>
      <c r="E31" s="4" t="str">
        <f>VLOOKUP(A31,HOP!A:L,12,0)</f>
        <v>1989.00</v>
      </c>
      <c r="F31" s="4" t="str">
        <f>VLOOKUP(A31,HOP!A:C,3,0)</f>
        <v>3001802</v>
      </c>
      <c r="G31" s="4">
        <f t="shared" si="0"/>
        <v>0</v>
      </c>
      <c r="H31" s="4" t="str">
        <f t="shared" si="1"/>
        <v>，3001802</v>
      </c>
      <c r="I31" s="4" t="str">
        <f>VLOOKUP(A31,HOP!A:U,21,0)</f>
        <v>直采</v>
      </c>
    </row>
    <row r="32" s="4" customFormat="1" hidden="1" spans="1:9">
      <c r="A32" s="5">
        <v>999222510123496</v>
      </c>
      <c r="B32" s="6">
        <v>44968</v>
      </c>
      <c r="C32" s="6">
        <v>44971</v>
      </c>
      <c r="D32" s="4">
        <v>1989</v>
      </c>
      <c r="E32" s="4" t="str">
        <f>VLOOKUP(A32,HOP!A:L,12,0)</f>
        <v>1989.00</v>
      </c>
      <c r="F32" s="4" t="str">
        <f>VLOOKUP(A32,HOP!A:C,3,0)</f>
        <v>3001813</v>
      </c>
      <c r="G32" s="4">
        <f t="shared" si="0"/>
        <v>0</v>
      </c>
      <c r="H32" s="4" t="str">
        <f t="shared" si="1"/>
        <v>，3001813</v>
      </c>
      <c r="I32" s="4" t="str">
        <f>VLOOKUP(A32,HOP!A:U,21,0)</f>
        <v>直采</v>
      </c>
    </row>
    <row r="33" s="4" customFormat="1" hidden="1" spans="1:9">
      <c r="A33" s="5">
        <v>999222510658290</v>
      </c>
      <c r="B33" s="6">
        <v>44970</v>
      </c>
      <c r="C33" s="6">
        <v>44971</v>
      </c>
      <c r="D33" s="4">
        <v>689</v>
      </c>
      <c r="E33" s="4" t="str">
        <f>VLOOKUP(A33,HOP!A:L,12,0)</f>
        <v>689.00</v>
      </c>
      <c r="F33" s="4" t="str">
        <f>VLOOKUP(A33,HOP!A:C,3,0)</f>
        <v>3001930</v>
      </c>
      <c r="G33" s="4">
        <f t="shared" si="0"/>
        <v>0</v>
      </c>
      <c r="H33" s="4" t="str">
        <f t="shared" si="1"/>
        <v>，3001930</v>
      </c>
      <c r="I33" s="4" t="str">
        <f>VLOOKUP(A33,HOP!A:U,21,0)</f>
        <v>直采</v>
      </c>
    </row>
    <row r="34" s="4" customFormat="1" hidden="1" spans="1:9">
      <c r="A34" s="5">
        <v>999222512958729</v>
      </c>
      <c r="B34" s="6">
        <v>44970</v>
      </c>
      <c r="C34" s="6">
        <v>44971</v>
      </c>
      <c r="D34" s="4">
        <v>1700</v>
      </c>
      <c r="E34" s="4" t="str">
        <f>VLOOKUP(A34,HOP!A:L,12,0)</f>
        <v>1700.00</v>
      </c>
      <c r="F34" s="4" t="str">
        <f>VLOOKUP(A34,HOP!A:C,3,0)</f>
        <v>3002372</v>
      </c>
      <c r="G34" s="4">
        <f t="shared" si="0"/>
        <v>0</v>
      </c>
      <c r="H34" s="4" t="str">
        <f t="shared" si="1"/>
        <v>，3002372</v>
      </c>
      <c r="I34" s="4" t="str">
        <f>VLOOKUP(A34,HOP!A:U,21,0)</f>
        <v>直采</v>
      </c>
    </row>
    <row r="35" s="4" customFormat="1" hidden="1" spans="1:9">
      <c r="A35" s="5">
        <v>999222515416687</v>
      </c>
      <c r="B35" s="6">
        <v>44970</v>
      </c>
      <c r="C35" s="6">
        <v>44971</v>
      </c>
      <c r="D35" s="4">
        <v>1554</v>
      </c>
      <c r="E35" s="4" t="str">
        <f>VLOOKUP(A35,HOP!A:L,12,0)</f>
        <v>1554.00</v>
      </c>
      <c r="F35" s="4" t="str">
        <f>VLOOKUP(A35,HOP!A:C,3,0)</f>
        <v>3002848</v>
      </c>
      <c r="G35" s="4">
        <f t="shared" ref="G35:G66" si="2">D35-E35</f>
        <v>0</v>
      </c>
      <c r="H35" s="4" t="str">
        <f t="shared" ref="H35:H66" si="3">$H$1&amp;F35</f>
        <v>，3002848</v>
      </c>
      <c r="I35" s="4" t="str">
        <f>VLOOKUP(A35,HOP!A:U,21,0)</f>
        <v>直采</v>
      </c>
    </row>
    <row r="36" s="4" customFormat="1" hidden="1" spans="1:9">
      <c r="A36" s="5">
        <v>999222523529334</v>
      </c>
      <c r="B36" s="6">
        <v>44970</v>
      </c>
      <c r="C36" s="6">
        <v>44971</v>
      </c>
      <c r="D36" s="4">
        <v>0</v>
      </c>
      <c r="E36" s="4" t="e">
        <f>VLOOKUP(A36,HOP!A:L,12,0)</f>
        <v>#N/A</v>
      </c>
      <c r="F36" s="4" t="e">
        <f>VLOOKUP(A36,HOP!A:C,3,0)</f>
        <v>#N/A</v>
      </c>
      <c r="G36" s="4" t="e">
        <f t="shared" si="2"/>
        <v>#N/A</v>
      </c>
      <c r="H36" s="4" t="e">
        <f t="shared" si="3"/>
        <v>#N/A</v>
      </c>
      <c r="I36" s="4" t="e">
        <f>VLOOKUP(A36,HOP!A:U,21,0)</f>
        <v>#N/A</v>
      </c>
    </row>
    <row r="37" s="4" customFormat="1" hidden="1" spans="1:9">
      <c r="A37" s="5">
        <v>999222526195185</v>
      </c>
      <c r="B37" s="6">
        <v>44969</v>
      </c>
      <c r="C37" s="6">
        <v>44971</v>
      </c>
      <c r="D37" s="4">
        <v>4000</v>
      </c>
      <c r="E37" s="4" t="str">
        <f>VLOOKUP(A37,HOP!A:L,12,0)</f>
        <v>4000.00</v>
      </c>
      <c r="F37" s="4" t="str">
        <f>VLOOKUP(A37,HOP!A:C,3,0)</f>
        <v>3003955</v>
      </c>
      <c r="G37" s="4">
        <f t="shared" si="2"/>
        <v>0</v>
      </c>
      <c r="H37" s="4" t="str">
        <f t="shared" si="3"/>
        <v>，3003955</v>
      </c>
      <c r="I37" s="4" t="str">
        <f>VLOOKUP(A37,HOP!A:U,21,0)</f>
        <v>直采</v>
      </c>
    </row>
    <row r="38" s="4" customFormat="1" hidden="1" spans="1:9">
      <c r="A38" s="5">
        <v>999222528466486</v>
      </c>
      <c r="B38" s="6">
        <v>44969</v>
      </c>
      <c r="C38" s="6">
        <v>44971</v>
      </c>
      <c r="D38" s="4">
        <v>756</v>
      </c>
      <c r="E38" s="4" t="str">
        <f>VLOOKUP(A38,HOP!A:L,12,0)</f>
        <v>756.00</v>
      </c>
      <c r="F38" s="4" t="str">
        <f>VLOOKUP(A38,HOP!A:C,3,0)</f>
        <v>3004374</v>
      </c>
      <c r="G38" s="4">
        <f t="shared" si="2"/>
        <v>0</v>
      </c>
      <c r="H38" s="4" t="str">
        <f t="shared" si="3"/>
        <v>，3004374</v>
      </c>
      <c r="I38" s="4" t="str">
        <f>VLOOKUP(A38,HOP!A:U,21,0)</f>
        <v>直采</v>
      </c>
    </row>
    <row r="39" s="4" customFormat="1" hidden="1" spans="1:9">
      <c r="A39" s="5">
        <v>999222539213689</v>
      </c>
      <c r="B39" s="6">
        <v>44969</v>
      </c>
      <c r="C39" s="6">
        <v>44971</v>
      </c>
      <c r="D39" s="4">
        <v>0</v>
      </c>
      <c r="E39" s="4" t="e">
        <f>VLOOKUP(A39,HOP!A:L,12,0)</f>
        <v>#N/A</v>
      </c>
      <c r="F39" s="4" t="e">
        <f>VLOOKUP(A39,HOP!A:C,3,0)</f>
        <v>#N/A</v>
      </c>
      <c r="G39" s="4" t="e">
        <f t="shared" si="2"/>
        <v>#N/A</v>
      </c>
      <c r="H39" s="4" t="e">
        <f t="shared" si="3"/>
        <v>#N/A</v>
      </c>
      <c r="I39" s="4" t="e">
        <f>VLOOKUP(A39,HOP!A:U,21,0)</f>
        <v>#N/A</v>
      </c>
    </row>
    <row r="40" s="4" customFormat="1" hidden="1" spans="1:9">
      <c r="A40" s="5">
        <v>999222547624907</v>
      </c>
      <c r="B40" s="6">
        <v>44968</v>
      </c>
      <c r="C40" s="6">
        <v>44971</v>
      </c>
      <c r="D40" s="4">
        <v>2073</v>
      </c>
      <c r="E40" s="4" t="str">
        <f>VLOOKUP(A40,HOP!A:L,12,0)</f>
        <v>2073.00</v>
      </c>
      <c r="F40" s="4" t="str">
        <f>VLOOKUP(A40,HOP!A:C,3,0)</f>
        <v>3007193</v>
      </c>
      <c r="G40" s="4">
        <f t="shared" si="2"/>
        <v>0</v>
      </c>
      <c r="H40" s="4" t="str">
        <f t="shared" si="3"/>
        <v>，3007193</v>
      </c>
      <c r="I40" s="4" t="str">
        <f>VLOOKUP(A40,HOP!A:U,21,0)</f>
        <v>直采</v>
      </c>
    </row>
    <row r="41" s="4" customFormat="1" hidden="1" spans="1:9">
      <c r="A41" s="5">
        <v>999222548912464</v>
      </c>
      <c r="B41" s="6">
        <v>44970</v>
      </c>
      <c r="C41" s="6">
        <v>44971</v>
      </c>
      <c r="D41" s="4">
        <v>1182</v>
      </c>
      <c r="E41" s="4" t="str">
        <f>VLOOKUP(A41,HOP!A:L,12,0)</f>
        <v>1182.00</v>
      </c>
      <c r="F41" s="4" t="str">
        <f>VLOOKUP(A41,HOP!A:C,3,0)</f>
        <v>3007517</v>
      </c>
      <c r="G41" s="4">
        <f t="shared" si="2"/>
        <v>0</v>
      </c>
      <c r="H41" s="4" t="str">
        <f t="shared" si="3"/>
        <v>，3007517</v>
      </c>
      <c r="I41" s="4" t="str">
        <f>VLOOKUP(A41,HOP!A:U,21,0)</f>
        <v>直采</v>
      </c>
    </row>
    <row r="42" s="4" customFormat="1" hidden="1" spans="1:9">
      <c r="A42" s="5">
        <v>999222557801642</v>
      </c>
      <c r="B42" s="6">
        <v>44969</v>
      </c>
      <c r="C42" s="6">
        <v>44971</v>
      </c>
      <c r="D42" s="4">
        <v>2222</v>
      </c>
      <c r="E42" s="4" t="str">
        <f>VLOOKUP(A42,HOP!A:L,12,0)</f>
        <v>2222.00</v>
      </c>
      <c r="F42" s="4" t="str">
        <f>VLOOKUP(A42,HOP!A:C,3,0)</f>
        <v>3008292</v>
      </c>
      <c r="G42" s="4">
        <f t="shared" si="2"/>
        <v>0</v>
      </c>
      <c r="H42" s="4" t="str">
        <f t="shared" si="3"/>
        <v>，3008292</v>
      </c>
      <c r="I42" s="4" t="str">
        <f>VLOOKUP(A42,HOP!A:U,21,0)</f>
        <v>直采</v>
      </c>
    </row>
    <row r="43" s="4" customFormat="1" hidden="1" spans="1:9">
      <c r="A43" s="5">
        <v>999222560358767</v>
      </c>
      <c r="B43" s="6">
        <v>44968</v>
      </c>
      <c r="C43" s="6">
        <v>44971</v>
      </c>
      <c r="D43" s="4">
        <v>5340</v>
      </c>
      <c r="E43" s="4" t="str">
        <f>VLOOKUP(A43,HOP!A:L,12,0)</f>
        <v>5340.00</v>
      </c>
      <c r="F43" s="4" t="str">
        <f>VLOOKUP(A43,HOP!A:C,3,0)</f>
        <v>3008774</v>
      </c>
      <c r="G43" s="4">
        <f t="shared" si="2"/>
        <v>0</v>
      </c>
      <c r="H43" s="4" t="str">
        <f t="shared" si="3"/>
        <v>，3008774</v>
      </c>
      <c r="I43" s="4" t="str">
        <f>VLOOKUP(A43,HOP!A:U,21,0)</f>
        <v>直采</v>
      </c>
    </row>
    <row r="44" s="4" customFormat="1" hidden="1" spans="1:9">
      <c r="A44" s="5">
        <v>999222573218779</v>
      </c>
      <c r="B44" s="6">
        <v>44970</v>
      </c>
      <c r="C44" s="6">
        <v>44971</v>
      </c>
      <c r="D44" s="4">
        <v>423</v>
      </c>
      <c r="E44" s="4" t="str">
        <f>VLOOKUP(A44,HOP!A:L,12,0)</f>
        <v>423.00</v>
      </c>
      <c r="F44" s="4" t="str">
        <f>VLOOKUP(A44,HOP!A:C,3,0)</f>
        <v>3010840</v>
      </c>
      <c r="G44" s="4">
        <f t="shared" si="2"/>
        <v>0</v>
      </c>
      <c r="H44" s="4" t="str">
        <f t="shared" si="3"/>
        <v>，3010840</v>
      </c>
      <c r="I44" s="4" t="str">
        <f>VLOOKUP(A44,HOP!A:U,21,0)</f>
        <v>直采</v>
      </c>
    </row>
    <row r="45" s="4" customFormat="1" hidden="1" spans="1:9">
      <c r="A45" s="5">
        <v>999222577965263</v>
      </c>
      <c r="B45" s="6">
        <v>44970</v>
      </c>
      <c r="C45" s="6">
        <v>44971</v>
      </c>
      <c r="D45" s="4">
        <v>1250</v>
      </c>
      <c r="E45" s="4" t="str">
        <f>VLOOKUP(A45,HOP!A:L,12,0)</f>
        <v>1250.00</v>
      </c>
      <c r="F45" s="4" t="str">
        <f>VLOOKUP(A45,HOP!A:C,3,0)</f>
        <v>3011676</v>
      </c>
      <c r="G45" s="4">
        <f t="shared" si="2"/>
        <v>0</v>
      </c>
      <c r="H45" s="4" t="str">
        <f t="shared" si="3"/>
        <v>，3011676</v>
      </c>
      <c r="I45" s="4" t="str">
        <f>VLOOKUP(A45,HOP!A:U,21,0)</f>
        <v>直采</v>
      </c>
    </row>
    <row r="46" s="4" customFormat="1" hidden="1" spans="1:9">
      <c r="A46" s="5">
        <v>999222579391475</v>
      </c>
      <c r="B46" s="6">
        <v>44969</v>
      </c>
      <c r="C46" s="6">
        <v>44971</v>
      </c>
      <c r="D46" s="4">
        <v>1400</v>
      </c>
      <c r="E46" s="4" t="str">
        <f>VLOOKUP(A46,HOP!A:L,12,0)</f>
        <v>1400.00</v>
      </c>
      <c r="F46" s="4" t="str">
        <f>VLOOKUP(A46,HOP!A:C,3,0)</f>
        <v>3011986</v>
      </c>
      <c r="G46" s="4">
        <f t="shared" si="2"/>
        <v>0</v>
      </c>
      <c r="H46" s="4" t="str">
        <f t="shared" si="3"/>
        <v>，3011986</v>
      </c>
      <c r="I46" s="4" t="str">
        <f>VLOOKUP(A46,HOP!A:U,21,0)</f>
        <v>直采</v>
      </c>
    </row>
    <row r="47" s="4" customFormat="1" hidden="1" spans="1:9">
      <c r="A47" s="5">
        <v>999222587185629</v>
      </c>
      <c r="B47" s="6">
        <v>44968</v>
      </c>
      <c r="C47" s="6">
        <v>44971</v>
      </c>
      <c r="D47" s="4">
        <v>768</v>
      </c>
      <c r="E47" s="4" t="str">
        <f>VLOOKUP(A47,HOP!A:L,12,0)</f>
        <v>768.00</v>
      </c>
      <c r="F47" s="4" t="str">
        <f>VLOOKUP(A47,HOP!A:C,3,0)</f>
        <v>3012796</v>
      </c>
      <c r="G47" s="4">
        <f t="shared" si="2"/>
        <v>0</v>
      </c>
      <c r="H47" s="4" t="str">
        <f t="shared" si="3"/>
        <v>，3012796</v>
      </c>
      <c r="I47" s="4" t="str">
        <f>VLOOKUP(A47,HOP!A:U,21,0)</f>
        <v>直采</v>
      </c>
    </row>
    <row r="48" s="4" customFormat="1" hidden="1" spans="1:9">
      <c r="A48" s="5">
        <v>999222591483348</v>
      </c>
      <c r="B48" s="6">
        <v>44969</v>
      </c>
      <c r="C48" s="6">
        <v>44971</v>
      </c>
      <c r="D48" s="4">
        <v>11120</v>
      </c>
      <c r="E48" s="4" t="str">
        <f>VLOOKUP(A48,HOP!A:L,12,0)</f>
        <v>11120.00</v>
      </c>
      <c r="F48" s="4" t="str">
        <f>VLOOKUP(A48,HOP!A:C,3,0)</f>
        <v>3013626</v>
      </c>
      <c r="G48" s="4">
        <f t="shared" si="2"/>
        <v>0</v>
      </c>
      <c r="H48" s="4" t="str">
        <f t="shared" si="3"/>
        <v>，3013626</v>
      </c>
      <c r="I48" s="4" t="str">
        <f>VLOOKUP(A48,HOP!A:U,21,0)</f>
        <v>直采</v>
      </c>
    </row>
    <row r="49" s="4" customFormat="1" hidden="1" spans="1:9">
      <c r="A49" s="5">
        <v>999222594270040</v>
      </c>
      <c r="B49" s="6">
        <v>44970</v>
      </c>
      <c r="C49" s="6">
        <v>44971</v>
      </c>
      <c r="D49" s="4">
        <v>307</v>
      </c>
      <c r="E49" s="4" t="str">
        <f>VLOOKUP(A49,HOP!A:L,12,0)</f>
        <v>307.00</v>
      </c>
      <c r="F49" s="4" t="str">
        <f>VLOOKUP(A49,HOP!A:C,3,0)</f>
        <v>3014020</v>
      </c>
      <c r="G49" s="4">
        <f t="shared" si="2"/>
        <v>0</v>
      </c>
      <c r="H49" s="4" t="str">
        <f t="shared" si="3"/>
        <v>，3014020</v>
      </c>
      <c r="I49" s="4" t="str">
        <f>VLOOKUP(A49,HOP!A:U,21,0)</f>
        <v>直采</v>
      </c>
    </row>
    <row r="50" s="4" customFormat="1" hidden="1" spans="1:9">
      <c r="A50" s="5">
        <v>999222606658649</v>
      </c>
      <c r="B50" s="6">
        <v>44969</v>
      </c>
      <c r="C50" s="6">
        <v>44971</v>
      </c>
      <c r="D50" s="4">
        <v>0</v>
      </c>
      <c r="E50" s="4" t="e">
        <f>VLOOKUP(A50,HOP!A:L,12,0)</f>
        <v>#N/A</v>
      </c>
      <c r="F50" s="4" t="e">
        <f>VLOOKUP(A50,HOP!A:C,3,0)</f>
        <v>#N/A</v>
      </c>
      <c r="G50" s="4" t="e">
        <f t="shared" si="2"/>
        <v>#N/A</v>
      </c>
      <c r="H50" s="4" t="e">
        <f t="shared" si="3"/>
        <v>#N/A</v>
      </c>
      <c r="I50" s="4" t="e">
        <f>VLOOKUP(A50,HOP!A:U,21,0)</f>
        <v>#N/A</v>
      </c>
    </row>
    <row r="51" s="4" customFormat="1" hidden="1" spans="1:9">
      <c r="A51" s="5">
        <v>999222608633011</v>
      </c>
      <c r="B51" s="6">
        <v>44970</v>
      </c>
      <c r="C51" s="6">
        <v>44971</v>
      </c>
      <c r="D51" s="4">
        <v>0</v>
      </c>
      <c r="E51" s="4" t="e">
        <f>VLOOKUP(A51,HOP!A:L,12,0)</f>
        <v>#N/A</v>
      </c>
      <c r="F51" s="4" t="e">
        <f>VLOOKUP(A51,HOP!A:C,3,0)</f>
        <v>#N/A</v>
      </c>
      <c r="G51" s="4" t="e">
        <f t="shared" si="2"/>
        <v>#N/A</v>
      </c>
      <c r="H51" s="4" t="e">
        <f t="shared" si="3"/>
        <v>#N/A</v>
      </c>
      <c r="I51" s="4" t="e">
        <f>VLOOKUP(A51,HOP!A:U,21,0)</f>
        <v>#N/A</v>
      </c>
    </row>
    <row r="52" s="4" customFormat="1" hidden="1" spans="1:9">
      <c r="A52" s="5">
        <v>999222608653805</v>
      </c>
      <c r="B52" s="6">
        <v>44968</v>
      </c>
      <c r="C52" s="6">
        <v>44971</v>
      </c>
      <c r="D52" s="4">
        <v>0</v>
      </c>
      <c r="E52" s="4" t="e">
        <f>VLOOKUP(A52,HOP!A:L,12,0)</f>
        <v>#N/A</v>
      </c>
      <c r="F52" s="4" t="e">
        <f>VLOOKUP(A52,HOP!A:C,3,0)</f>
        <v>#N/A</v>
      </c>
      <c r="G52" s="4" t="e">
        <f t="shared" si="2"/>
        <v>#N/A</v>
      </c>
      <c r="H52" s="4" t="e">
        <f t="shared" si="3"/>
        <v>#N/A</v>
      </c>
      <c r="I52" s="4" t="e">
        <f>VLOOKUP(A52,HOP!A:U,21,0)</f>
        <v>#N/A</v>
      </c>
    </row>
    <row r="53" s="4" customFormat="1" hidden="1" spans="1:9">
      <c r="A53" s="5">
        <v>999222617563937</v>
      </c>
      <c r="B53" s="6">
        <v>44970</v>
      </c>
      <c r="C53" s="6">
        <v>44971</v>
      </c>
      <c r="D53" s="4">
        <v>531</v>
      </c>
      <c r="E53" s="4" t="str">
        <f>VLOOKUP(A53,HOP!A:L,12,0)</f>
        <v>531.00</v>
      </c>
      <c r="F53" s="4" t="str">
        <f>VLOOKUP(A53,HOP!A:C,3,0)</f>
        <v>3016857</v>
      </c>
      <c r="G53" s="4">
        <f t="shared" si="2"/>
        <v>0</v>
      </c>
      <c r="H53" s="4" t="str">
        <f t="shared" si="3"/>
        <v>，3016857</v>
      </c>
      <c r="I53" s="4" t="str">
        <f>VLOOKUP(A53,HOP!A:U,21,0)</f>
        <v>直采</v>
      </c>
    </row>
    <row r="54" s="4" customFormat="1" hidden="1" spans="1:9">
      <c r="A54" s="5">
        <v>999222617566410</v>
      </c>
      <c r="B54" s="6">
        <v>44970</v>
      </c>
      <c r="C54" s="6">
        <v>44971</v>
      </c>
      <c r="D54" s="4">
        <v>531</v>
      </c>
      <c r="E54" s="4" t="str">
        <f>VLOOKUP(A54,HOP!A:L,12,0)</f>
        <v>531.00</v>
      </c>
      <c r="F54" s="4" t="str">
        <f>VLOOKUP(A54,HOP!A:C,3,0)</f>
        <v>3017205</v>
      </c>
      <c r="G54" s="4">
        <f t="shared" si="2"/>
        <v>0</v>
      </c>
      <c r="H54" s="4" t="str">
        <f t="shared" si="3"/>
        <v>，3017205</v>
      </c>
      <c r="I54" s="4" t="str">
        <f>VLOOKUP(A54,HOP!A:U,21,0)</f>
        <v>直采</v>
      </c>
    </row>
    <row r="55" s="4" customFormat="1" hidden="1" spans="1:9">
      <c r="A55" s="5">
        <v>999222620970414</v>
      </c>
      <c r="B55" s="6">
        <v>44970</v>
      </c>
      <c r="C55" s="6">
        <v>44971</v>
      </c>
      <c r="D55" s="4">
        <v>424</v>
      </c>
      <c r="E55" s="4" t="str">
        <f>VLOOKUP(A55,HOP!A:L,12,0)</f>
        <v>424.00</v>
      </c>
      <c r="F55" s="4" t="str">
        <f>VLOOKUP(A55,HOP!A:C,3,0)</f>
        <v>3017420</v>
      </c>
      <c r="G55" s="4">
        <f t="shared" si="2"/>
        <v>0</v>
      </c>
      <c r="H55" s="4" t="str">
        <f t="shared" si="3"/>
        <v>，3017420</v>
      </c>
      <c r="I55" s="4" t="str">
        <f>VLOOKUP(A55,HOP!A:U,21,0)</f>
        <v>直采</v>
      </c>
    </row>
    <row r="56" s="4" customFormat="1" hidden="1" spans="1:9">
      <c r="A56" s="5">
        <v>999222621598346</v>
      </c>
      <c r="B56" s="6">
        <v>44969</v>
      </c>
      <c r="C56" s="6">
        <v>44971</v>
      </c>
      <c r="D56" s="4">
        <v>916</v>
      </c>
      <c r="E56" s="4" t="str">
        <f>VLOOKUP(A56,HOP!A:L,12,0)</f>
        <v>916.00</v>
      </c>
      <c r="F56" s="4" t="str">
        <f>VLOOKUP(A56,HOP!A:C,3,0)</f>
        <v>3017523</v>
      </c>
      <c r="G56" s="4">
        <f t="shared" si="2"/>
        <v>0</v>
      </c>
      <c r="H56" s="4" t="str">
        <f t="shared" si="3"/>
        <v>，3017523</v>
      </c>
      <c r="I56" s="4" t="str">
        <f>VLOOKUP(A56,HOP!A:U,21,0)</f>
        <v>直采</v>
      </c>
    </row>
    <row r="57" s="4" customFormat="1" hidden="1" spans="1:9">
      <c r="A57" s="5">
        <v>999222622122125</v>
      </c>
      <c r="B57" s="6">
        <v>44970</v>
      </c>
      <c r="C57" s="6">
        <v>44971</v>
      </c>
      <c r="D57" s="4">
        <v>700</v>
      </c>
      <c r="E57" s="4" t="str">
        <f>VLOOKUP(A57,HOP!A:L,12,0)</f>
        <v>700.00</v>
      </c>
      <c r="F57" s="4" t="str">
        <f>VLOOKUP(A57,HOP!A:C,3,0)</f>
        <v>3017607</v>
      </c>
      <c r="G57" s="4">
        <f t="shared" si="2"/>
        <v>0</v>
      </c>
      <c r="H57" s="4" t="str">
        <f t="shared" si="3"/>
        <v>，3017607</v>
      </c>
      <c r="I57" s="4" t="str">
        <f>VLOOKUP(A57,HOP!A:U,21,0)</f>
        <v>直采</v>
      </c>
    </row>
    <row r="58" s="4" customFormat="1" spans="1:9">
      <c r="A58" s="5">
        <v>999222614520163</v>
      </c>
      <c r="B58" s="6">
        <v>44970</v>
      </c>
      <c r="C58" s="6">
        <v>44971</v>
      </c>
      <c r="D58" s="4">
        <v>130</v>
      </c>
      <c r="E58" s="4" t="e">
        <f>VLOOKUP(A58,HOP!A:L,12,0)</f>
        <v>#N/A</v>
      </c>
      <c r="F58" s="4">
        <v>2995105</v>
      </c>
      <c r="G58" s="4" t="e">
        <f t="shared" si="2"/>
        <v>#N/A</v>
      </c>
      <c r="H58" s="4" t="str">
        <f t="shared" si="3"/>
        <v>，2995105</v>
      </c>
      <c r="I58" s="4" t="e">
        <f>VLOOKUP(A58,HOP!A:U,21,0)</f>
        <v>#N/A</v>
      </c>
    </row>
    <row r="59" s="4" customFormat="1" hidden="1" spans="1:9">
      <c r="A59" s="5">
        <v>999222632552758</v>
      </c>
      <c r="B59" s="6">
        <v>44969</v>
      </c>
      <c r="C59" s="6">
        <v>44971</v>
      </c>
      <c r="D59" s="4">
        <v>2228</v>
      </c>
      <c r="E59" s="4" t="str">
        <f>VLOOKUP(A59,HOP!A:L,12,0)</f>
        <v>2228.00</v>
      </c>
      <c r="F59" s="4" t="str">
        <f>VLOOKUP(A59,HOP!A:C,3,0)</f>
        <v>3018856</v>
      </c>
      <c r="G59" s="4">
        <f t="shared" si="2"/>
        <v>0</v>
      </c>
      <c r="H59" s="4" t="str">
        <f t="shared" si="3"/>
        <v>，3018856</v>
      </c>
      <c r="I59" s="4" t="str">
        <f>VLOOKUP(A59,HOP!A:U,21,0)</f>
        <v>直采</v>
      </c>
    </row>
    <row r="60" s="4" customFormat="1" hidden="1" spans="1:9">
      <c r="A60" s="5">
        <v>999222637642778</v>
      </c>
      <c r="B60" s="6">
        <v>44970</v>
      </c>
      <c r="C60" s="6">
        <v>44971</v>
      </c>
      <c r="D60" s="4">
        <v>360</v>
      </c>
      <c r="E60" s="4" t="str">
        <f>VLOOKUP(A60,HOP!A:L,12,0)</f>
        <v>360.00</v>
      </c>
      <c r="F60" s="4" t="str">
        <f>VLOOKUP(A60,HOP!A:C,3,0)</f>
        <v>3019591</v>
      </c>
      <c r="G60" s="4">
        <f t="shared" si="2"/>
        <v>0</v>
      </c>
      <c r="H60" s="4" t="str">
        <f t="shared" si="3"/>
        <v>，3019591</v>
      </c>
      <c r="I60" s="4" t="str">
        <f>VLOOKUP(A60,HOP!A:U,21,0)</f>
        <v>直采</v>
      </c>
    </row>
    <row r="61" s="4" customFormat="1" hidden="1" spans="1:9">
      <c r="A61" s="5">
        <v>999222638578397</v>
      </c>
      <c r="B61" s="6">
        <v>44968</v>
      </c>
      <c r="C61" s="6">
        <v>44971</v>
      </c>
      <c r="D61" s="4">
        <v>1950</v>
      </c>
      <c r="E61" s="4" t="str">
        <f>VLOOKUP(A61,HOP!A:L,12,0)</f>
        <v>1950.00</v>
      </c>
      <c r="F61" s="4" t="str">
        <f>VLOOKUP(A61,HOP!A:C,3,0)</f>
        <v>3019734</v>
      </c>
      <c r="G61" s="4">
        <f t="shared" si="2"/>
        <v>0</v>
      </c>
      <c r="H61" s="4" t="str">
        <f t="shared" si="3"/>
        <v>，3019734</v>
      </c>
      <c r="I61" s="4" t="str">
        <f>VLOOKUP(A61,HOP!A:U,21,0)</f>
        <v>直采</v>
      </c>
    </row>
    <row r="62" s="4" customFormat="1" hidden="1" spans="1:9">
      <c r="A62" s="5">
        <v>999222639033034</v>
      </c>
      <c r="B62" s="6">
        <v>44970</v>
      </c>
      <c r="C62" s="6">
        <v>44971</v>
      </c>
      <c r="D62" s="4">
        <v>458</v>
      </c>
      <c r="E62" s="4" t="str">
        <f>VLOOKUP(A62,HOP!A:L,12,0)</f>
        <v>458.00</v>
      </c>
      <c r="F62" s="4" t="str">
        <f>VLOOKUP(A62,HOP!A:C,3,0)</f>
        <v>3019814</v>
      </c>
      <c r="G62" s="4">
        <f t="shared" si="2"/>
        <v>0</v>
      </c>
      <c r="H62" s="4" t="str">
        <f t="shared" si="3"/>
        <v>，3019814</v>
      </c>
      <c r="I62" s="4" t="str">
        <f>VLOOKUP(A62,HOP!A:U,21,0)</f>
        <v>直采</v>
      </c>
    </row>
    <row r="63" s="4" customFormat="1" hidden="1" spans="1:9">
      <c r="A63" s="5">
        <v>999222639319291</v>
      </c>
      <c r="B63" s="6">
        <v>44970</v>
      </c>
      <c r="C63" s="6">
        <v>44971</v>
      </c>
      <c r="D63" s="4">
        <v>370</v>
      </c>
      <c r="E63" s="4" t="str">
        <f>VLOOKUP(A63,HOP!A:L,12,0)</f>
        <v>370.00</v>
      </c>
      <c r="F63" s="4" t="str">
        <f>VLOOKUP(A63,HOP!A:C,3,0)</f>
        <v>3019857</v>
      </c>
      <c r="G63" s="4">
        <f t="shared" si="2"/>
        <v>0</v>
      </c>
      <c r="H63" s="4" t="str">
        <f t="shared" si="3"/>
        <v>，3019857</v>
      </c>
      <c r="I63" s="4" t="str">
        <f>VLOOKUP(A63,HOP!A:U,21,0)</f>
        <v>直采</v>
      </c>
    </row>
    <row r="64" s="4" customFormat="1" hidden="1" spans="1:9">
      <c r="A64" s="5">
        <v>999222652139557</v>
      </c>
      <c r="B64" s="6">
        <v>44970</v>
      </c>
      <c r="C64" s="6">
        <v>44971</v>
      </c>
      <c r="D64" s="4">
        <v>776</v>
      </c>
      <c r="E64" s="4" t="str">
        <f>VLOOKUP(A64,HOP!A:L,12,0)</f>
        <v>776.00</v>
      </c>
      <c r="F64" s="4" t="str">
        <f>VLOOKUP(A64,HOP!A:C,3,0)</f>
        <v>3021464</v>
      </c>
      <c r="G64" s="4">
        <f t="shared" si="2"/>
        <v>0</v>
      </c>
      <c r="H64" s="4" t="str">
        <f t="shared" si="3"/>
        <v>，3021464</v>
      </c>
      <c r="I64" s="4" t="str">
        <f>VLOOKUP(A64,HOP!A:U,21,0)</f>
        <v>直采</v>
      </c>
    </row>
    <row r="65" s="4" customFormat="1" hidden="1" spans="1:9">
      <c r="A65" s="5">
        <v>999222651300883</v>
      </c>
      <c r="B65" s="6">
        <v>44969</v>
      </c>
      <c r="C65" s="6">
        <v>44971</v>
      </c>
      <c r="D65" s="4">
        <v>6600</v>
      </c>
      <c r="E65" s="4" t="str">
        <f>VLOOKUP(A65,HOP!A:L,12,0)</f>
        <v>6600.00</v>
      </c>
      <c r="F65" s="4" t="str">
        <f>VLOOKUP(A65,HOP!A:C,3,0)</f>
        <v>3021316</v>
      </c>
      <c r="G65" s="4">
        <f t="shared" si="2"/>
        <v>0</v>
      </c>
      <c r="H65" s="4" t="str">
        <f t="shared" si="3"/>
        <v>，3021316</v>
      </c>
      <c r="I65" s="4" t="str">
        <f>VLOOKUP(A65,HOP!A:U,21,0)</f>
        <v>直采</v>
      </c>
    </row>
    <row r="66" s="4" customFormat="1" hidden="1" spans="1:9">
      <c r="A66" s="5">
        <v>999222655049288</v>
      </c>
      <c r="B66" s="6">
        <v>44970</v>
      </c>
      <c r="C66" s="6">
        <v>44971</v>
      </c>
      <c r="D66" s="4">
        <v>478</v>
      </c>
      <c r="E66" s="4" t="str">
        <f>VLOOKUP(A66,HOP!A:L,12,0)</f>
        <v>478.00</v>
      </c>
      <c r="F66" s="4" t="str">
        <f>VLOOKUP(A66,HOP!A:C,3,0)</f>
        <v>3021976</v>
      </c>
      <c r="G66" s="4">
        <f t="shared" si="2"/>
        <v>0</v>
      </c>
      <c r="H66" s="4" t="str">
        <f t="shared" si="3"/>
        <v>，3021976</v>
      </c>
      <c r="I66" s="4" t="str">
        <f>VLOOKUP(A66,HOP!A:U,21,0)</f>
        <v>直采</v>
      </c>
    </row>
    <row r="67" s="4" customFormat="1" hidden="1" spans="1:9">
      <c r="A67" s="5">
        <v>999222655132382</v>
      </c>
      <c r="B67" s="6">
        <v>44970</v>
      </c>
      <c r="C67" s="6">
        <v>44971</v>
      </c>
      <c r="D67" s="4">
        <v>281</v>
      </c>
      <c r="E67" s="4" t="str">
        <f>VLOOKUP(A67,HOP!A:L,12,0)</f>
        <v>281.00</v>
      </c>
      <c r="F67" s="4" t="str">
        <f>VLOOKUP(A67,HOP!A:C,3,0)</f>
        <v>3021985</v>
      </c>
      <c r="G67" s="4">
        <f t="shared" ref="G67:G97" si="4">D67-E67</f>
        <v>0</v>
      </c>
      <c r="H67" s="4" t="str">
        <f t="shared" ref="H67:H97" si="5">$H$1&amp;F67</f>
        <v>，3021985</v>
      </c>
      <c r="I67" s="4" t="str">
        <f>VLOOKUP(A67,HOP!A:U,21,0)</f>
        <v>直采</v>
      </c>
    </row>
    <row r="68" s="4" customFormat="1" hidden="1" spans="1:9">
      <c r="A68" s="5">
        <v>999222658326543</v>
      </c>
      <c r="B68" s="6">
        <v>44970</v>
      </c>
      <c r="C68" s="6">
        <v>44971</v>
      </c>
      <c r="D68" s="4">
        <v>0</v>
      </c>
      <c r="E68" s="4" t="e">
        <f>VLOOKUP(A68,HOP!A:L,12,0)</f>
        <v>#N/A</v>
      </c>
      <c r="F68" s="4" t="e">
        <f>VLOOKUP(A68,HOP!A:C,3,0)</f>
        <v>#N/A</v>
      </c>
      <c r="G68" s="4" t="e">
        <f t="shared" si="4"/>
        <v>#N/A</v>
      </c>
      <c r="H68" s="4" t="e">
        <f t="shared" si="5"/>
        <v>#N/A</v>
      </c>
      <c r="I68" s="4" t="e">
        <f>VLOOKUP(A68,HOP!A:U,21,0)</f>
        <v>#N/A</v>
      </c>
    </row>
    <row r="69" s="4" customFormat="1" hidden="1" spans="1:9">
      <c r="A69" s="5">
        <v>999222667839246</v>
      </c>
      <c r="B69" s="6">
        <v>44970</v>
      </c>
      <c r="C69" s="6">
        <v>44971</v>
      </c>
      <c r="D69" s="4">
        <v>253</v>
      </c>
      <c r="E69" s="4" t="str">
        <f>VLOOKUP(A69,HOP!A:L,12,0)</f>
        <v>253.00</v>
      </c>
      <c r="F69" s="4" t="str">
        <f>VLOOKUP(A69,HOP!A:C,3,0)</f>
        <v>3023226</v>
      </c>
      <c r="G69" s="4">
        <f t="shared" si="4"/>
        <v>0</v>
      </c>
      <c r="H69" s="4" t="str">
        <f t="shared" si="5"/>
        <v>，3023226</v>
      </c>
      <c r="I69" s="4" t="str">
        <f>VLOOKUP(A69,HOP!A:U,21,0)</f>
        <v>直采</v>
      </c>
    </row>
    <row r="70" s="4" customFormat="1" hidden="1" spans="1:9">
      <c r="A70" s="5">
        <v>999222671948142</v>
      </c>
      <c r="B70" s="6">
        <v>44970</v>
      </c>
      <c r="C70" s="6">
        <v>44971</v>
      </c>
      <c r="D70" s="4">
        <v>370</v>
      </c>
      <c r="E70" s="4" t="str">
        <f>VLOOKUP(A70,HOP!A:L,12,0)</f>
        <v>370.00</v>
      </c>
      <c r="F70" s="4" t="str">
        <f>VLOOKUP(A70,HOP!A:C,3,0)</f>
        <v>3023972</v>
      </c>
      <c r="G70" s="4">
        <f t="shared" si="4"/>
        <v>0</v>
      </c>
      <c r="H70" s="4" t="str">
        <f t="shared" si="5"/>
        <v>，3023972</v>
      </c>
      <c r="I70" s="4" t="str">
        <f>VLOOKUP(A70,HOP!A:U,21,0)</f>
        <v>直采</v>
      </c>
    </row>
    <row r="71" s="4" customFormat="1" hidden="1" spans="1:9">
      <c r="A71" s="5">
        <v>999222674594493</v>
      </c>
      <c r="B71" s="6">
        <v>44970</v>
      </c>
      <c r="C71" s="6">
        <v>44971</v>
      </c>
      <c r="D71" s="4">
        <v>178</v>
      </c>
      <c r="E71" s="4" t="str">
        <f>VLOOKUP(A71,HOP!A:L,12,0)</f>
        <v>178.00</v>
      </c>
      <c r="F71" s="4" t="str">
        <f>VLOOKUP(A71,HOP!A:C,3,0)</f>
        <v>3024417</v>
      </c>
      <c r="G71" s="4">
        <f t="shared" si="4"/>
        <v>0</v>
      </c>
      <c r="H71" s="4" t="str">
        <f t="shared" si="5"/>
        <v>，3024417</v>
      </c>
      <c r="I71" s="4" t="str">
        <f>VLOOKUP(A71,HOP!A:U,21,0)</f>
        <v>直采</v>
      </c>
    </row>
    <row r="72" s="4" customFormat="1" hidden="1" spans="1:9">
      <c r="A72" s="5">
        <v>999222677881620</v>
      </c>
      <c r="B72" s="6">
        <v>44969</v>
      </c>
      <c r="C72" s="6">
        <v>44971</v>
      </c>
      <c r="D72" s="4">
        <v>1310</v>
      </c>
      <c r="E72" s="4" t="str">
        <f>VLOOKUP(A72,HOP!A:L,12,0)</f>
        <v>1310.00</v>
      </c>
      <c r="F72" s="4" t="str">
        <f>VLOOKUP(A72,HOP!A:C,3,0)</f>
        <v>3024983</v>
      </c>
      <c r="G72" s="4">
        <f t="shared" si="4"/>
        <v>0</v>
      </c>
      <c r="H72" s="4" t="str">
        <f t="shared" si="5"/>
        <v>，3024983</v>
      </c>
      <c r="I72" s="4" t="str">
        <f>VLOOKUP(A72,HOP!A:U,21,0)</f>
        <v>直采</v>
      </c>
    </row>
    <row r="73" s="4" customFormat="1" hidden="1" spans="1:9">
      <c r="A73" s="5">
        <v>999222678355702</v>
      </c>
      <c r="B73" s="6">
        <v>44970</v>
      </c>
      <c r="C73" s="6">
        <v>44971</v>
      </c>
      <c r="D73" s="4">
        <v>4290</v>
      </c>
      <c r="E73" s="4" t="str">
        <f>VLOOKUP(A73,HOP!A:L,12,0)</f>
        <v>4290.00</v>
      </c>
      <c r="F73" s="4" t="str">
        <f>VLOOKUP(A73,HOP!A:C,3,0)</f>
        <v>3025055</v>
      </c>
      <c r="G73" s="4">
        <f t="shared" si="4"/>
        <v>0</v>
      </c>
      <c r="H73" s="4" t="str">
        <f t="shared" si="5"/>
        <v>，3025055</v>
      </c>
      <c r="I73" s="4" t="str">
        <f>VLOOKUP(A73,HOP!A:U,21,0)</f>
        <v>直采</v>
      </c>
    </row>
    <row r="74" s="4" customFormat="1" hidden="1" spans="1:9">
      <c r="A74" s="5">
        <v>999222682397703</v>
      </c>
      <c r="B74" s="6">
        <v>44969</v>
      </c>
      <c r="C74" s="6">
        <v>44971</v>
      </c>
      <c r="D74" s="4">
        <v>2914</v>
      </c>
      <c r="E74" s="4" t="str">
        <f>VLOOKUP(A74,HOP!A:L,12,0)</f>
        <v>2914.00</v>
      </c>
      <c r="F74" s="4" t="str">
        <f>VLOOKUP(A74,HOP!A:C,3,0)</f>
        <v>3025149</v>
      </c>
      <c r="G74" s="4">
        <f t="shared" si="4"/>
        <v>0</v>
      </c>
      <c r="H74" s="4" t="str">
        <f t="shared" si="5"/>
        <v>，3025149</v>
      </c>
      <c r="I74" s="4" t="str">
        <f>VLOOKUP(A74,HOP!A:U,21,0)</f>
        <v>直采</v>
      </c>
    </row>
    <row r="75" s="4" customFormat="1" hidden="1" spans="1:9">
      <c r="A75" s="5">
        <v>999222683456972</v>
      </c>
      <c r="B75" s="6">
        <v>44970</v>
      </c>
      <c r="C75" s="6">
        <v>44971</v>
      </c>
      <c r="D75" s="4">
        <v>810</v>
      </c>
      <c r="E75" s="4" t="str">
        <f>VLOOKUP(A75,HOP!A:L,12,0)</f>
        <v>810.00</v>
      </c>
      <c r="F75" s="4" t="str">
        <f>VLOOKUP(A75,HOP!A:C,3,0)</f>
        <v>3025270</v>
      </c>
      <c r="G75" s="4">
        <f t="shared" si="4"/>
        <v>0</v>
      </c>
      <c r="H75" s="4" t="str">
        <f t="shared" si="5"/>
        <v>，3025270</v>
      </c>
      <c r="I75" s="4" t="str">
        <f>VLOOKUP(A75,HOP!A:U,21,0)</f>
        <v>直采</v>
      </c>
    </row>
    <row r="76" s="4" customFormat="1" hidden="1" spans="1:9">
      <c r="A76" s="5">
        <v>999222683876128</v>
      </c>
      <c r="B76" s="6">
        <v>44970</v>
      </c>
      <c r="C76" s="6">
        <v>44971</v>
      </c>
      <c r="D76" s="4">
        <v>500</v>
      </c>
      <c r="E76" s="4" t="str">
        <f>VLOOKUP(A76,HOP!A:L,12,0)</f>
        <v>500.00</v>
      </c>
      <c r="F76" s="4" t="str">
        <f>VLOOKUP(A76,HOP!A:C,3,0)</f>
        <v>3025353</v>
      </c>
      <c r="G76" s="4">
        <f t="shared" si="4"/>
        <v>0</v>
      </c>
      <c r="H76" s="4" t="str">
        <f t="shared" si="5"/>
        <v>，3025353</v>
      </c>
      <c r="I76" s="4" t="str">
        <f>VLOOKUP(A76,HOP!A:U,21,0)</f>
        <v>直采</v>
      </c>
    </row>
    <row r="77" s="4" customFormat="1" hidden="1" spans="1:9">
      <c r="A77" s="5">
        <v>999222683970155</v>
      </c>
      <c r="B77" s="6">
        <v>44970</v>
      </c>
      <c r="C77" s="6">
        <v>44971</v>
      </c>
      <c r="D77" s="4">
        <v>558</v>
      </c>
      <c r="E77" s="4" t="str">
        <f>VLOOKUP(A77,HOP!A:L,12,0)</f>
        <v>558.00</v>
      </c>
      <c r="F77" s="4" t="str">
        <f>VLOOKUP(A77,HOP!A:C,3,0)</f>
        <v>3025375</v>
      </c>
      <c r="G77" s="4">
        <f t="shared" si="4"/>
        <v>0</v>
      </c>
      <c r="H77" s="4" t="str">
        <f t="shared" si="5"/>
        <v>，3025375</v>
      </c>
      <c r="I77" s="4" t="str">
        <f>VLOOKUP(A77,HOP!A:U,21,0)</f>
        <v>直采</v>
      </c>
    </row>
    <row r="78" s="4" customFormat="1" hidden="1" spans="1:9">
      <c r="A78" s="5">
        <v>999222685684966</v>
      </c>
      <c r="B78" s="6">
        <v>44970</v>
      </c>
      <c r="C78" s="6">
        <v>44971</v>
      </c>
      <c r="D78" s="4">
        <v>1800</v>
      </c>
      <c r="E78" s="4" t="str">
        <f>VLOOKUP(A78,HOP!A:L,12,0)</f>
        <v>1800.00</v>
      </c>
      <c r="F78" s="4" t="str">
        <f>VLOOKUP(A78,HOP!A:C,3,0)</f>
        <v>3025683</v>
      </c>
      <c r="G78" s="4">
        <f t="shared" si="4"/>
        <v>0</v>
      </c>
      <c r="H78" s="4" t="str">
        <f t="shared" si="5"/>
        <v>，3025683</v>
      </c>
      <c r="I78" s="4" t="str">
        <f>VLOOKUP(A78,HOP!A:U,21,0)</f>
        <v>直采</v>
      </c>
    </row>
    <row r="79" s="4" customFormat="1" hidden="1" spans="1:9">
      <c r="A79" s="5">
        <v>999222685936480</v>
      </c>
      <c r="B79" s="6">
        <v>44970</v>
      </c>
      <c r="C79" s="6">
        <v>44971</v>
      </c>
      <c r="D79" s="4">
        <v>294</v>
      </c>
      <c r="E79" s="4" t="str">
        <f>VLOOKUP(A79,HOP!A:L,12,0)</f>
        <v>294.00</v>
      </c>
      <c r="F79" s="4" t="str">
        <f>VLOOKUP(A79,HOP!A:C,3,0)</f>
        <v>3025742</v>
      </c>
      <c r="G79" s="4">
        <f t="shared" si="4"/>
        <v>0</v>
      </c>
      <c r="H79" s="4" t="str">
        <f t="shared" si="5"/>
        <v>，3025742</v>
      </c>
      <c r="I79" s="4" t="str">
        <f>VLOOKUP(A79,HOP!A:U,21,0)</f>
        <v>直采</v>
      </c>
    </row>
    <row r="80" s="4" customFormat="1" hidden="1" spans="1:9">
      <c r="A80" s="5">
        <v>999222688468698</v>
      </c>
      <c r="B80" s="6">
        <v>44970</v>
      </c>
      <c r="C80" s="6">
        <v>44971</v>
      </c>
      <c r="D80" s="4">
        <v>1138</v>
      </c>
      <c r="E80" s="4" t="str">
        <f>VLOOKUP(A80,HOP!A:L,12,0)</f>
        <v>1138.00</v>
      </c>
      <c r="F80" s="4" t="str">
        <f>VLOOKUP(A80,HOP!A:C,3,0)</f>
        <v>3026254</v>
      </c>
      <c r="G80" s="4">
        <f t="shared" si="4"/>
        <v>0</v>
      </c>
      <c r="H80" s="4" t="str">
        <f t="shared" si="5"/>
        <v>，3026254</v>
      </c>
      <c r="I80" s="4" t="str">
        <f>VLOOKUP(A80,HOP!A:U,21,0)</f>
        <v>直采</v>
      </c>
    </row>
    <row r="81" s="4" customFormat="1" hidden="1" spans="1:9">
      <c r="A81" s="5">
        <v>999222689227386</v>
      </c>
      <c r="B81" s="6">
        <v>44970</v>
      </c>
      <c r="C81" s="6">
        <v>44971</v>
      </c>
      <c r="D81" s="4">
        <v>1660</v>
      </c>
      <c r="E81" s="4" t="str">
        <f>VLOOKUP(A81,HOP!A:L,12,0)</f>
        <v>1660.00</v>
      </c>
      <c r="F81" s="4" t="str">
        <f>VLOOKUP(A81,HOP!A:C,3,0)</f>
        <v>3026396</v>
      </c>
      <c r="G81" s="4">
        <f t="shared" si="4"/>
        <v>0</v>
      </c>
      <c r="H81" s="4" t="str">
        <f t="shared" si="5"/>
        <v>，3026396</v>
      </c>
      <c r="I81" s="4" t="str">
        <f>VLOOKUP(A81,HOP!A:U,21,0)</f>
        <v>直采</v>
      </c>
    </row>
    <row r="82" s="4" customFormat="1" hidden="1" spans="1:9">
      <c r="A82" s="5">
        <v>999222690156756</v>
      </c>
      <c r="B82" s="6">
        <v>44970</v>
      </c>
      <c r="C82" s="6">
        <v>44971</v>
      </c>
      <c r="D82" s="4">
        <v>188</v>
      </c>
      <c r="E82" s="4" t="str">
        <f>VLOOKUP(A82,HOP!A:L,12,0)</f>
        <v>188.00</v>
      </c>
      <c r="F82" s="4" t="str">
        <f>VLOOKUP(A82,HOP!A:C,3,0)</f>
        <v>3026574</v>
      </c>
      <c r="G82" s="4">
        <f t="shared" si="4"/>
        <v>0</v>
      </c>
      <c r="H82" s="4" t="str">
        <f t="shared" si="5"/>
        <v>，3026574</v>
      </c>
      <c r="I82" s="4" t="str">
        <f>VLOOKUP(A82,HOP!A:U,21,0)</f>
        <v>直采</v>
      </c>
    </row>
    <row r="83" s="4" customFormat="1" hidden="1" spans="1:9">
      <c r="A83" s="5">
        <v>999222690286163</v>
      </c>
      <c r="B83" s="6">
        <v>44970</v>
      </c>
      <c r="C83" s="6">
        <v>44971</v>
      </c>
      <c r="D83" s="4">
        <v>0</v>
      </c>
      <c r="E83" s="4" t="e">
        <f>VLOOKUP(A83,HOP!A:L,12,0)</f>
        <v>#N/A</v>
      </c>
      <c r="F83" s="4" t="e">
        <f>VLOOKUP(A83,HOP!A:C,3,0)</f>
        <v>#N/A</v>
      </c>
      <c r="G83" s="4" t="e">
        <f t="shared" si="4"/>
        <v>#N/A</v>
      </c>
      <c r="H83" s="4" t="e">
        <f t="shared" si="5"/>
        <v>#N/A</v>
      </c>
      <c r="I83" s="4" t="e">
        <f>VLOOKUP(A83,HOP!A:U,21,0)</f>
        <v>#N/A</v>
      </c>
    </row>
    <row r="84" s="4" customFormat="1" hidden="1" spans="1:9">
      <c r="A84" s="5">
        <v>999222690309006</v>
      </c>
      <c r="B84" s="6">
        <v>44970</v>
      </c>
      <c r="C84" s="6">
        <v>44971</v>
      </c>
      <c r="D84" s="4">
        <v>0</v>
      </c>
      <c r="E84" s="4" t="e">
        <f>VLOOKUP(A84,HOP!A:L,12,0)</f>
        <v>#N/A</v>
      </c>
      <c r="F84" s="4" t="e">
        <f>VLOOKUP(A84,HOP!A:C,3,0)</f>
        <v>#N/A</v>
      </c>
      <c r="G84" s="4" t="e">
        <f t="shared" si="4"/>
        <v>#N/A</v>
      </c>
      <c r="H84" s="4" t="e">
        <f t="shared" si="5"/>
        <v>#N/A</v>
      </c>
      <c r="I84" s="4" t="e">
        <f>VLOOKUP(A84,HOP!A:U,21,0)</f>
        <v>#N/A</v>
      </c>
    </row>
    <row r="85" s="4" customFormat="1" hidden="1" spans="1:9">
      <c r="A85" s="5">
        <v>999222690963601</v>
      </c>
      <c r="B85" s="6">
        <v>44970</v>
      </c>
      <c r="C85" s="6">
        <v>44971</v>
      </c>
      <c r="D85" s="4">
        <v>1120</v>
      </c>
      <c r="E85" s="4" t="str">
        <f>VLOOKUP(A85,HOP!A:L,12,0)</f>
        <v>1120.00</v>
      </c>
      <c r="F85" s="4" t="str">
        <f>VLOOKUP(A85,HOP!A:C,3,0)</f>
        <v>3026762</v>
      </c>
      <c r="G85" s="4">
        <f t="shared" si="4"/>
        <v>0</v>
      </c>
      <c r="H85" s="4" t="str">
        <f t="shared" si="5"/>
        <v>，3026762</v>
      </c>
      <c r="I85" s="4" t="str">
        <f>VLOOKUP(A85,HOP!A:U,21,0)</f>
        <v>直采</v>
      </c>
    </row>
    <row r="86" s="4" customFormat="1" hidden="1" spans="1:9">
      <c r="A86" s="5">
        <v>999222691899364</v>
      </c>
      <c r="B86" s="6">
        <v>44970</v>
      </c>
      <c r="C86" s="6">
        <v>44971</v>
      </c>
      <c r="D86" s="4">
        <v>323</v>
      </c>
      <c r="E86" s="4" t="str">
        <f>VLOOKUP(A86,HOP!A:L,12,0)</f>
        <v>323.00</v>
      </c>
      <c r="F86" s="4" t="str">
        <f>VLOOKUP(A86,HOP!A:C,3,0)</f>
        <v>3026933</v>
      </c>
      <c r="G86" s="4">
        <f t="shared" si="4"/>
        <v>0</v>
      </c>
      <c r="H86" s="4" t="str">
        <f t="shared" si="5"/>
        <v>，3026933</v>
      </c>
      <c r="I86" s="4" t="str">
        <f>VLOOKUP(A86,HOP!A:U,21,0)</f>
        <v>直采</v>
      </c>
    </row>
    <row r="87" s="4" customFormat="1" hidden="1" spans="1:9">
      <c r="A87" s="5">
        <v>999222692633679</v>
      </c>
      <c r="B87" s="6">
        <v>44970</v>
      </c>
      <c r="C87" s="6">
        <v>44971</v>
      </c>
      <c r="D87" s="4">
        <v>253</v>
      </c>
      <c r="E87" s="4" t="str">
        <f>VLOOKUP(A87,HOP!A:L,12,0)</f>
        <v>253.00</v>
      </c>
      <c r="F87" s="4" t="str">
        <f>VLOOKUP(A87,HOP!A:C,3,0)</f>
        <v>3027070</v>
      </c>
      <c r="G87" s="4">
        <f t="shared" si="4"/>
        <v>0</v>
      </c>
      <c r="H87" s="4" t="str">
        <f t="shared" si="5"/>
        <v>，3027070</v>
      </c>
      <c r="I87" s="4" t="str">
        <f>VLOOKUP(A87,HOP!A:U,21,0)</f>
        <v>直采</v>
      </c>
    </row>
    <row r="88" s="4" customFormat="1" hidden="1" spans="1:9">
      <c r="A88" s="5">
        <v>999222692861426</v>
      </c>
      <c r="B88" s="6">
        <v>44970</v>
      </c>
      <c r="C88" s="6">
        <v>44971</v>
      </c>
      <c r="D88" s="4">
        <v>458</v>
      </c>
      <c r="E88" s="4" t="str">
        <f>VLOOKUP(A88,HOP!A:L,12,0)</f>
        <v>458.00</v>
      </c>
      <c r="F88" s="4" t="str">
        <f>VLOOKUP(A88,HOP!A:C,3,0)</f>
        <v>3027123</v>
      </c>
      <c r="G88" s="4">
        <f t="shared" si="4"/>
        <v>0</v>
      </c>
      <c r="H88" s="4" t="str">
        <f t="shared" si="5"/>
        <v>，3027123</v>
      </c>
      <c r="I88" s="4" t="str">
        <f>VLOOKUP(A88,HOP!A:U,21,0)</f>
        <v>直采</v>
      </c>
    </row>
    <row r="89" s="4" customFormat="1" hidden="1" spans="1:9">
      <c r="A89" s="5">
        <v>999222694003480</v>
      </c>
      <c r="B89" s="6">
        <v>44970</v>
      </c>
      <c r="C89" s="6">
        <v>44971</v>
      </c>
      <c r="D89" s="4">
        <v>188</v>
      </c>
      <c r="E89" s="4" t="str">
        <f>VLOOKUP(A89,HOP!A:L,12,0)</f>
        <v>188.00</v>
      </c>
      <c r="F89" s="4" t="str">
        <f>VLOOKUP(A89,HOP!A:C,3,0)</f>
        <v>3027284</v>
      </c>
      <c r="G89" s="4">
        <f t="shared" si="4"/>
        <v>0</v>
      </c>
      <c r="H89" s="4" t="str">
        <f t="shared" si="5"/>
        <v>，3027284</v>
      </c>
      <c r="I89" s="4" t="str">
        <f>VLOOKUP(A89,HOP!A:U,21,0)</f>
        <v>直采</v>
      </c>
    </row>
    <row r="90" s="4" customFormat="1" hidden="1" spans="1:9">
      <c r="A90" s="5">
        <v>999222699078753</v>
      </c>
      <c r="B90" s="6">
        <v>44970</v>
      </c>
      <c r="C90" s="6">
        <v>44971</v>
      </c>
      <c r="D90" s="4">
        <v>556</v>
      </c>
      <c r="E90" s="4" t="str">
        <f>VLOOKUP(A90,HOP!A:L,12,0)</f>
        <v>556.00</v>
      </c>
      <c r="F90" s="4" t="str">
        <f>VLOOKUP(A90,HOP!A:C,3,0)</f>
        <v>3027481</v>
      </c>
      <c r="G90" s="4">
        <f t="shared" si="4"/>
        <v>0</v>
      </c>
      <c r="H90" s="4" t="str">
        <f t="shared" si="5"/>
        <v>，3027481</v>
      </c>
      <c r="I90" s="4" t="str">
        <f>VLOOKUP(A90,HOP!A:U,21,0)</f>
        <v>直采</v>
      </c>
    </row>
    <row r="91" s="4" customFormat="1" hidden="1" spans="1:9">
      <c r="A91" s="5">
        <v>999222699610669</v>
      </c>
      <c r="B91" s="6">
        <v>44970</v>
      </c>
      <c r="C91" s="6">
        <v>44971</v>
      </c>
      <c r="D91" s="4">
        <v>1457</v>
      </c>
      <c r="E91" s="4" t="str">
        <f>VLOOKUP(A91,HOP!A:L,12,0)</f>
        <v>1457.00</v>
      </c>
      <c r="F91" s="4" t="str">
        <f>VLOOKUP(A91,HOP!A:C,3,0)</f>
        <v>3027535</v>
      </c>
      <c r="G91" s="4">
        <f t="shared" si="4"/>
        <v>0</v>
      </c>
      <c r="H91" s="4" t="str">
        <f t="shared" si="5"/>
        <v>，3027535</v>
      </c>
      <c r="I91" s="4" t="str">
        <f>VLOOKUP(A91,HOP!A:U,21,0)</f>
        <v>直采</v>
      </c>
    </row>
    <row r="92" s="4" customFormat="1" hidden="1" spans="1:9">
      <c r="A92" s="5">
        <v>999222700925088</v>
      </c>
      <c r="B92" s="6">
        <v>44970</v>
      </c>
      <c r="C92" s="6">
        <v>44971</v>
      </c>
      <c r="D92" s="4">
        <v>839</v>
      </c>
      <c r="E92" s="4" t="str">
        <f>VLOOKUP(A92,HOP!A:L,12,0)</f>
        <v>839.00</v>
      </c>
      <c r="F92" s="4" t="str">
        <f>VLOOKUP(A92,HOP!A:C,3,0)</f>
        <v>3027665</v>
      </c>
      <c r="G92" s="4">
        <f t="shared" si="4"/>
        <v>0</v>
      </c>
      <c r="H92" s="4" t="str">
        <f t="shared" si="5"/>
        <v>，3027665</v>
      </c>
      <c r="I92" s="4" t="str">
        <f>VLOOKUP(A92,HOP!A:U,21,0)</f>
        <v>直采</v>
      </c>
    </row>
    <row r="93" s="4" customFormat="1" hidden="1" spans="1:9">
      <c r="A93" s="5">
        <v>999222701125423</v>
      </c>
      <c r="B93" s="6">
        <v>44970</v>
      </c>
      <c r="C93" s="6">
        <v>44971</v>
      </c>
      <c r="D93" s="4">
        <v>376</v>
      </c>
      <c r="E93" s="4" t="str">
        <f>VLOOKUP(A93,HOP!A:L,12,0)</f>
        <v>376.00</v>
      </c>
      <c r="F93" s="4" t="str">
        <f>VLOOKUP(A93,HOP!A:C,3,0)</f>
        <v>3027705</v>
      </c>
      <c r="G93" s="4">
        <f t="shared" si="4"/>
        <v>0</v>
      </c>
      <c r="H93" s="4" t="str">
        <f t="shared" si="5"/>
        <v>，3027705</v>
      </c>
      <c r="I93" s="4" t="str">
        <f>VLOOKUP(A93,HOP!A:U,21,0)</f>
        <v>直采</v>
      </c>
    </row>
    <row r="94" s="4" customFormat="1" hidden="1" spans="1:9">
      <c r="A94" s="5">
        <v>999222702882296</v>
      </c>
      <c r="B94" s="6">
        <v>44970</v>
      </c>
      <c r="C94" s="6">
        <v>44971</v>
      </c>
      <c r="D94" s="4">
        <v>416</v>
      </c>
      <c r="E94" s="4" t="str">
        <f>VLOOKUP(A94,HOP!A:L,12,0)</f>
        <v>416.00</v>
      </c>
      <c r="F94" s="4" t="str">
        <f>VLOOKUP(A94,HOP!A:C,3,0)</f>
        <v>3027897</v>
      </c>
      <c r="G94" s="4">
        <f t="shared" si="4"/>
        <v>0</v>
      </c>
      <c r="H94" s="4" t="str">
        <f t="shared" si="5"/>
        <v>，3027897</v>
      </c>
      <c r="I94" s="4" t="str">
        <f>VLOOKUP(A94,HOP!A:U,21,0)</f>
        <v>直采</v>
      </c>
    </row>
    <row r="95" s="4" customFormat="1" hidden="1" spans="1:9">
      <c r="A95" s="5">
        <v>999222702623406</v>
      </c>
      <c r="B95" s="6">
        <v>44970</v>
      </c>
      <c r="C95" s="6">
        <v>44971</v>
      </c>
      <c r="D95" s="4">
        <v>188</v>
      </c>
      <c r="E95" s="4" t="str">
        <f>VLOOKUP(A95,HOP!A:L,12,0)</f>
        <v>188.00</v>
      </c>
      <c r="F95" s="4" t="str">
        <f>VLOOKUP(A95,HOP!A:C,3,0)</f>
        <v>3027875</v>
      </c>
      <c r="G95" s="4">
        <f t="shared" si="4"/>
        <v>0</v>
      </c>
      <c r="H95" s="4" t="str">
        <f t="shared" si="5"/>
        <v>，3027875</v>
      </c>
      <c r="I95" s="4" t="str">
        <f>VLOOKUP(A95,HOP!A:U,21,0)</f>
        <v>直采</v>
      </c>
    </row>
    <row r="96" s="4" customFormat="1" hidden="1" spans="1:9">
      <c r="A96" s="5">
        <v>999222703419035</v>
      </c>
      <c r="B96" s="6">
        <v>44970</v>
      </c>
      <c r="C96" s="6">
        <v>44971</v>
      </c>
      <c r="D96" s="4">
        <v>556</v>
      </c>
      <c r="E96" s="4" t="str">
        <f>VLOOKUP(A96,HOP!A:L,12,0)</f>
        <v>556.00</v>
      </c>
      <c r="F96" s="4" t="str">
        <f>VLOOKUP(A96,HOP!A:C,3,0)</f>
        <v>3027972</v>
      </c>
      <c r="G96" s="4">
        <f t="shared" si="4"/>
        <v>0</v>
      </c>
      <c r="H96" s="4" t="str">
        <f t="shared" si="5"/>
        <v>，3027972</v>
      </c>
      <c r="I96" s="4" t="str">
        <f>VLOOKUP(A96,HOP!A:U,21,0)</f>
        <v>直采</v>
      </c>
    </row>
    <row r="97" s="4" customFormat="1" hidden="1" spans="1:9">
      <c r="A97" s="5">
        <v>999222706813745</v>
      </c>
      <c r="B97" s="6">
        <v>44970</v>
      </c>
      <c r="C97" s="6">
        <v>44971</v>
      </c>
      <c r="D97" s="4">
        <v>360</v>
      </c>
      <c r="E97" s="4" t="str">
        <f>VLOOKUP(A97,HOP!A:L,12,0)</f>
        <v>360.00</v>
      </c>
      <c r="F97" s="4" t="str">
        <f>VLOOKUP(A97,HOP!A:C,3,0)</f>
        <v>3028569</v>
      </c>
      <c r="G97" s="4">
        <f t="shared" si="4"/>
        <v>0</v>
      </c>
      <c r="H97" s="4" t="str">
        <f t="shared" si="5"/>
        <v>，3028569</v>
      </c>
      <c r="I97" s="4" t="str">
        <f>VLOOKUP(A97,HOP!A:U,21,0)</f>
        <v>直连</v>
      </c>
    </row>
    <row r="99" spans="4:4">
      <c r="D99" s="4">
        <f>SUM(D2:D98)</f>
        <v>132929</v>
      </c>
    </row>
    <row r="103" spans="1:4">
      <c r="A103" s="4" t="s">
        <v>517</v>
      </c>
      <c r="C103" s="4">
        <v>131759</v>
      </c>
      <c r="D103" s="4">
        <v>150226.59</v>
      </c>
    </row>
    <row r="104" spans="1:4">
      <c r="A104" s="4" t="s">
        <v>518</v>
      </c>
      <c r="C104" s="4">
        <v>1170</v>
      </c>
      <c r="D104" s="4">
        <v>1333.99</v>
      </c>
    </row>
    <row r="105" spans="1:4">
      <c r="A105" s="4" t="s">
        <v>519</v>
      </c>
      <c r="C105" s="4">
        <f>SUBTOTAL(9,C103:C104)</f>
        <v>132929</v>
      </c>
      <c r="D105" s="4">
        <f>SUBTOTAL(9,D103:D104)</f>
        <v>151560.58</v>
      </c>
    </row>
    <row r="106" spans="1:1">
      <c r="A106" s="4" t="s">
        <v>520</v>
      </c>
    </row>
  </sheetData>
  <autoFilter ref="A1:XFD99">
    <filterColumn colId="3">
      <filters blank="1">
        <filter val="500"/>
        <filter val="700"/>
        <filter val="1400"/>
        <filter val="1700"/>
        <filter val="1800"/>
        <filter val="4000"/>
        <filter val="6600"/>
        <filter val="902"/>
        <filter val="307"/>
        <filter val="810"/>
        <filter val="1310"/>
        <filter val="2914"/>
        <filter val="3414"/>
        <filter val="416"/>
        <filter val="916"/>
        <filter val="1120"/>
        <filter val="11120"/>
        <filter val="2222"/>
        <filter val="323"/>
        <filter val="423"/>
        <filter val="424"/>
        <filter val="2228"/>
        <filter val="132929"/>
        <filter val="130"/>
        <filter val="531"/>
        <filter val="7731"/>
        <filter val="432"/>
        <filter val="1034"/>
        <filter val="3234"/>
        <filter val="1138"/>
        <filter val="839"/>
        <filter val="340"/>
        <filter val="2040"/>
        <filter val="5340"/>
        <filter val="3442"/>
        <filter val="1250"/>
        <filter val="1950"/>
        <filter val="2652"/>
        <filter val="253"/>
        <filter val="453"/>
        <filter val="7353"/>
        <filter val="1554"/>
        <filter val="556"/>
        <filter val="756"/>
        <filter val="1457"/>
        <filter val="458"/>
        <filter val="558"/>
        <filter val="260"/>
        <filter val="360"/>
        <filter val="460"/>
        <filter val="1660"/>
        <filter val="764"/>
        <filter val="966"/>
        <filter val="768"/>
        <filter val="2068"/>
        <filter val="370"/>
        <filter val="2073"/>
        <filter val="376"/>
        <filter val="776"/>
        <filter val="4776"/>
        <filter val="178"/>
        <filter val="478"/>
        <filter val="1878"/>
        <filter val="281"/>
        <filter val="1182"/>
        <filter val="188"/>
        <filter val="689"/>
        <filter val="1989"/>
        <filter val="4290"/>
        <filter val="294"/>
        <filter val="3594"/>
        <filter val="2896"/>
        <filter val="1797"/>
      </filters>
    </filterColumn>
    <filterColumn colId="6">
      <filters blank="1">
        <filter val="-130"/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521</v>
      </c>
      <c r="B1" s="2" t="s">
        <v>522</v>
      </c>
      <c r="C1" s="2" t="s">
        <v>523</v>
      </c>
      <c r="D1" s="2" t="s">
        <v>524</v>
      </c>
      <c r="E1" s="2" t="s">
        <v>13</v>
      </c>
      <c r="F1" s="2" t="s">
        <v>5</v>
      </c>
      <c r="G1" s="2" t="s">
        <v>6</v>
      </c>
      <c r="H1" s="2" t="s">
        <v>525</v>
      </c>
      <c r="I1" s="2" t="s">
        <v>526</v>
      </c>
      <c r="J1" s="2" t="s">
        <v>527</v>
      </c>
      <c r="K1" s="2" t="s">
        <v>528</v>
      </c>
      <c r="L1" s="2" t="s">
        <v>529</v>
      </c>
      <c r="M1" s="2" t="s">
        <v>530</v>
      </c>
      <c r="N1" s="2" t="s">
        <v>531</v>
      </c>
      <c r="O1" s="2" t="s">
        <v>532</v>
      </c>
      <c r="P1" s="2" t="s">
        <v>533</v>
      </c>
      <c r="Q1" s="2" t="s">
        <v>534</v>
      </c>
      <c r="R1" s="2" t="s">
        <v>535</v>
      </c>
      <c r="S1" s="2" t="s">
        <v>536</v>
      </c>
      <c r="T1" s="2" t="s">
        <v>537</v>
      </c>
      <c r="U1" s="2" t="s">
        <v>538</v>
      </c>
      <c r="V1" s="2" t="s">
        <v>539</v>
      </c>
    </row>
    <row r="2" s="1" customFormat="1" spans="1:22">
      <c r="A2" s="3">
        <v>999222703419035</v>
      </c>
      <c r="B2" s="1" t="s">
        <v>540</v>
      </c>
      <c r="C2" s="1" t="s">
        <v>541</v>
      </c>
      <c r="D2" s="1" t="s">
        <v>542</v>
      </c>
      <c r="E2" s="1" t="s">
        <v>543</v>
      </c>
      <c r="F2" s="1" t="s">
        <v>540</v>
      </c>
      <c r="G2" s="1" t="s">
        <v>544</v>
      </c>
      <c r="H2" s="1" t="s">
        <v>545</v>
      </c>
      <c r="I2" s="1" t="s">
        <v>546</v>
      </c>
      <c r="J2" s="1" t="s">
        <v>547</v>
      </c>
      <c r="K2" s="1" t="s">
        <v>546</v>
      </c>
      <c r="L2" s="1" t="s">
        <v>546</v>
      </c>
      <c r="M2" s="1" t="s">
        <v>548</v>
      </c>
      <c r="N2" s="1" t="s">
        <v>548</v>
      </c>
      <c r="O2" s="1" t="s">
        <v>549</v>
      </c>
      <c r="P2" s="1" t="s">
        <v>550</v>
      </c>
      <c r="Q2" s="1" t="s">
        <v>551</v>
      </c>
      <c r="R2" s="1" t="s">
        <v>552</v>
      </c>
      <c r="S2" s="1" t="s">
        <v>553</v>
      </c>
      <c r="T2" s="1" t="s">
        <v>554</v>
      </c>
      <c r="U2" s="1" t="s">
        <v>555</v>
      </c>
      <c r="V2" s="1" t="s">
        <v>556</v>
      </c>
    </row>
    <row r="3" s="1" customFormat="1" spans="1:22">
      <c r="A3" s="3">
        <v>999222702882296</v>
      </c>
      <c r="B3" s="1" t="s">
        <v>540</v>
      </c>
      <c r="C3" s="1" t="s">
        <v>557</v>
      </c>
      <c r="D3" s="1" t="s">
        <v>558</v>
      </c>
      <c r="E3" s="1" t="s">
        <v>559</v>
      </c>
      <c r="F3" s="1" t="s">
        <v>540</v>
      </c>
      <c r="G3" s="1" t="s">
        <v>544</v>
      </c>
      <c r="H3" s="1" t="s">
        <v>545</v>
      </c>
      <c r="I3" s="1" t="s">
        <v>560</v>
      </c>
      <c r="J3" s="1" t="s">
        <v>547</v>
      </c>
      <c r="K3" s="1" t="s">
        <v>560</v>
      </c>
      <c r="L3" s="1" t="s">
        <v>560</v>
      </c>
      <c r="M3" s="1" t="s">
        <v>548</v>
      </c>
      <c r="N3" s="1" t="s">
        <v>548</v>
      </c>
      <c r="O3" s="1" t="s">
        <v>549</v>
      </c>
      <c r="P3" s="1" t="s">
        <v>550</v>
      </c>
      <c r="Q3" s="1" t="s">
        <v>551</v>
      </c>
      <c r="R3" s="1" t="s">
        <v>561</v>
      </c>
      <c r="S3" s="1" t="s">
        <v>553</v>
      </c>
      <c r="T3" s="1" t="s">
        <v>554</v>
      </c>
      <c r="U3" s="1" t="s">
        <v>555</v>
      </c>
      <c r="V3" s="1" t="s">
        <v>556</v>
      </c>
    </row>
    <row r="4" s="1" customFormat="1" spans="1:22">
      <c r="A4" s="3">
        <v>999222706813745</v>
      </c>
      <c r="B4" s="1" t="s">
        <v>540</v>
      </c>
      <c r="C4" s="1" t="s">
        <v>562</v>
      </c>
      <c r="D4" s="1" t="s">
        <v>563</v>
      </c>
      <c r="E4" s="1" t="s">
        <v>564</v>
      </c>
      <c r="F4" s="1" t="s">
        <v>540</v>
      </c>
      <c r="G4" s="1" t="s">
        <v>544</v>
      </c>
      <c r="H4" s="1" t="s">
        <v>545</v>
      </c>
      <c r="I4" s="1" t="s">
        <v>565</v>
      </c>
      <c r="J4" s="1" t="s">
        <v>547</v>
      </c>
      <c r="K4" s="1" t="s">
        <v>565</v>
      </c>
      <c r="L4" s="1" t="s">
        <v>565</v>
      </c>
      <c r="M4" s="1" t="s">
        <v>548</v>
      </c>
      <c r="N4" s="1" t="s">
        <v>548</v>
      </c>
      <c r="O4" s="1" t="s">
        <v>549</v>
      </c>
      <c r="P4" s="1" t="s">
        <v>550</v>
      </c>
      <c r="Q4" s="1" t="s">
        <v>551</v>
      </c>
      <c r="R4" s="1" t="s">
        <v>566</v>
      </c>
      <c r="S4" s="1" t="s">
        <v>553</v>
      </c>
      <c r="T4" s="1" t="s">
        <v>554</v>
      </c>
      <c r="U4" s="1" t="s">
        <v>567</v>
      </c>
      <c r="V4" s="1" t="s">
        <v>568</v>
      </c>
    </row>
    <row r="5" s="1" customFormat="1" spans="1:22">
      <c r="A5" s="3">
        <v>999222699610669</v>
      </c>
      <c r="B5" s="1" t="s">
        <v>540</v>
      </c>
      <c r="C5" s="1" t="s">
        <v>569</v>
      </c>
      <c r="D5" s="1" t="s">
        <v>570</v>
      </c>
      <c r="E5" s="1" t="s">
        <v>571</v>
      </c>
      <c r="F5" s="1" t="s">
        <v>540</v>
      </c>
      <c r="G5" s="1" t="s">
        <v>544</v>
      </c>
      <c r="H5" s="1" t="s">
        <v>545</v>
      </c>
      <c r="I5" s="1" t="s">
        <v>572</v>
      </c>
      <c r="J5" s="1" t="s">
        <v>547</v>
      </c>
      <c r="K5" s="1" t="s">
        <v>572</v>
      </c>
      <c r="L5" s="1" t="s">
        <v>572</v>
      </c>
      <c r="M5" s="1" t="s">
        <v>548</v>
      </c>
      <c r="N5" s="1" t="s">
        <v>548</v>
      </c>
      <c r="O5" s="1" t="s">
        <v>549</v>
      </c>
      <c r="P5" s="1" t="s">
        <v>550</v>
      </c>
      <c r="Q5" s="1" t="s">
        <v>551</v>
      </c>
      <c r="R5" s="1" t="s">
        <v>573</v>
      </c>
      <c r="S5" s="1" t="s">
        <v>553</v>
      </c>
      <c r="T5" s="1" t="s">
        <v>554</v>
      </c>
      <c r="U5" s="1" t="s">
        <v>555</v>
      </c>
      <c r="V5" s="1" t="s">
        <v>556</v>
      </c>
    </row>
    <row r="6" s="1" customFormat="1" spans="1:22">
      <c r="A6" s="3">
        <v>999222699078753</v>
      </c>
      <c r="B6" s="1" t="s">
        <v>540</v>
      </c>
      <c r="C6" s="1" t="s">
        <v>574</v>
      </c>
      <c r="D6" s="1" t="s">
        <v>542</v>
      </c>
      <c r="E6" s="1" t="s">
        <v>575</v>
      </c>
      <c r="F6" s="1" t="s">
        <v>540</v>
      </c>
      <c r="G6" s="1" t="s">
        <v>544</v>
      </c>
      <c r="H6" s="1" t="s">
        <v>545</v>
      </c>
      <c r="I6" s="1" t="s">
        <v>546</v>
      </c>
      <c r="J6" s="1" t="s">
        <v>547</v>
      </c>
      <c r="K6" s="1" t="s">
        <v>546</v>
      </c>
      <c r="L6" s="1" t="s">
        <v>546</v>
      </c>
      <c r="M6" s="1" t="s">
        <v>548</v>
      </c>
      <c r="N6" s="1" t="s">
        <v>548</v>
      </c>
      <c r="O6" s="1" t="s">
        <v>549</v>
      </c>
      <c r="P6" s="1" t="s">
        <v>550</v>
      </c>
      <c r="Q6" s="1" t="s">
        <v>551</v>
      </c>
      <c r="R6" s="1" t="s">
        <v>576</v>
      </c>
      <c r="S6" s="1" t="s">
        <v>553</v>
      </c>
      <c r="T6" s="1" t="s">
        <v>554</v>
      </c>
      <c r="U6" s="1" t="s">
        <v>555</v>
      </c>
      <c r="V6" s="1" t="s">
        <v>556</v>
      </c>
    </row>
    <row r="7" s="1" customFormat="1" spans="1:22">
      <c r="A7" s="3">
        <v>999222694003480</v>
      </c>
      <c r="B7" s="1" t="s">
        <v>540</v>
      </c>
      <c r="C7" s="1" t="s">
        <v>577</v>
      </c>
      <c r="D7" s="1" t="s">
        <v>578</v>
      </c>
      <c r="E7" s="1" t="s">
        <v>579</v>
      </c>
      <c r="F7" s="1" t="s">
        <v>540</v>
      </c>
      <c r="G7" s="1" t="s">
        <v>544</v>
      </c>
      <c r="H7" s="1" t="s">
        <v>545</v>
      </c>
      <c r="I7" s="1" t="s">
        <v>580</v>
      </c>
      <c r="J7" s="1" t="s">
        <v>547</v>
      </c>
      <c r="K7" s="1" t="s">
        <v>580</v>
      </c>
      <c r="L7" s="1" t="s">
        <v>580</v>
      </c>
      <c r="M7" s="1" t="s">
        <v>548</v>
      </c>
      <c r="N7" s="1" t="s">
        <v>548</v>
      </c>
      <c r="O7" s="1" t="s">
        <v>549</v>
      </c>
      <c r="P7" s="1" t="s">
        <v>550</v>
      </c>
      <c r="Q7" s="1" t="s">
        <v>551</v>
      </c>
      <c r="R7" s="1" t="s">
        <v>581</v>
      </c>
      <c r="S7" s="1" t="s">
        <v>553</v>
      </c>
      <c r="T7" s="1" t="s">
        <v>554</v>
      </c>
      <c r="U7" s="1" t="s">
        <v>555</v>
      </c>
      <c r="V7" s="1" t="s">
        <v>556</v>
      </c>
    </row>
    <row r="8" s="1" customFormat="1" spans="1:22">
      <c r="A8" s="3">
        <v>999222700925088</v>
      </c>
      <c r="B8" s="1" t="s">
        <v>540</v>
      </c>
      <c r="C8" s="1" t="s">
        <v>582</v>
      </c>
      <c r="D8" s="1" t="s">
        <v>583</v>
      </c>
      <c r="E8" s="1" t="s">
        <v>584</v>
      </c>
      <c r="F8" s="1" t="s">
        <v>540</v>
      </c>
      <c r="G8" s="1" t="s">
        <v>544</v>
      </c>
      <c r="H8" s="1" t="s">
        <v>545</v>
      </c>
      <c r="I8" s="1" t="s">
        <v>585</v>
      </c>
      <c r="J8" s="1" t="s">
        <v>547</v>
      </c>
      <c r="K8" s="1" t="s">
        <v>585</v>
      </c>
      <c r="L8" s="1" t="s">
        <v>585</v>
      </c>
      <c r="M8" s="1" t="s">
        <v>548</v>
      </c>
      <c r="N8" s="1" t="s">
        <v>548</v>
      </c>
      <c r="O8" s="1" t="s">
        <v>549</v>
      </c>
      <c r="P8" s="1" t="s">
        <v>550</v>
      </c>
      <c r="Q8" s="1" t="s">
        <v>551</v>
      </c>
      <c r="R8" s="1" t="s">
        <v>586</v>
      </c>
      <c r="S8" s="1" t="s">
        <v>553</v>
      </c>
      <c r="T8" s="1" t="s">
        <v>554</v>
      </c>
      <c r="U8" s="1" t="s">
        <v>555</v>
      </c>
      <c r="V8" s="1" t="s">
        <v>556</v>
      </c>
    </row>
    <row r="9" s="1" customFormat="1" spans="1:22">
      <c r="A9" s="3">
        <v>999222692633679</v>
      </c>
      <c r="B9" s="1" t="s">
        <v>540</v>
      </c>
      <c r="C9" s="1" t="s">
        <v>587</v>
      </c>
      <c r="D9" s="1" t="s">
        <v>588</v>
      </c>
      <c r="E9" s="1" t="s">
        <v>589</v>
      </c>
      <c r="F9" s="1" t="s">
        <v>540</v>
      </c>
      <c r="G9" s="1" t="s">
        <v>544</v>
      </c>
      <c r="H9" s="1" t="s">
        <v>545</v>
      </c>
      <c r="I9" s="1" t="s">
        <v>590</v>
      </c>
      <c r="J9" s="1" t="s">
        <v>547</v>
      </c>
      <c r="K9" s="1" t="s">
        <v>590</v>
      </c>
      <c r="L9" s="1" t="s">
        <v>590</v>
      </c>
      <c r="M9" s="1" t="s">
        <v>548</v>
      </c>
      <c r="N9" s="1" t="s">
        <v>548</v>
      </c>
      <c r="O9" s="1" t="s">
        <v>549</v>
      </c>
      <c r="P9" s="1" t="s">
        <v>550</v>
      </c>
      <c r="Q9" s="1" t="s">
        <v>551</v>
      </c>
      <c r="R9" s="1" t="s">
        <v>591</v>
      </c>
      <c r="S9" s="1" t="s">
        <v>553</v>
      </c>
      <c r="T9" s="1" t="s">
        <v>554</v>
      </c>
      <c r="U9" s="1" t="s">
        <v>555</v>
      </c>
      <c r="V9" s="1" t="s">
        <v>556</v>
      </c>
    </row>
    <row r="10" s="1" customFormat="1" spans="1:22">
      <c r="A10" s="3">
        <v>999222701125423</v>
      </c>
      <c r="B10" s="1" t="s">
        <v>540</v>
      </c>
      <c r="C10" s="1" t="s">
        <v>592</v>
      </c>
      <c r="D10" s="1" t="s">
        <v>578</v>
      </c>
      <c r="E10" s="1" t="s">
        <v>593</v>
      </c>
      <c r="F10" s="1" t="s">
        <v>540</v>
      </c>
      <c r="G10" s="1" t="s">
        <v>544</v>
      </c>
      <c r="H10" s="1" t="s">
        <v>545</v>
      </c>
      <c r="I10" s="1" t="s">
        <v>594</v>
      </c>
      <c r="J10" s="1" t="s">
        <v>547</v>
      </c>
      <c r="K10" s="1" t="s">
        <v>594</v>
      </c>
      <c r="L10" s="1" t="s">
        <v>594</v>
      </c>
      <c r="M10" s="1" t="s">
        <v>548</v>
      </c>
      <c r="N10" s="1" t="s">
        <v>548</v>
      </c>
      <c r="O10" s="1" t="s">
        <v>549</v>
      </c>
      <c r="P10" s="1" t="s">
        <v>550</v>
      </c>
      <c r="Q10" s="1" t="s">
        <v>551</v>
      </c>
      <c r="R10" s="1" t="s">
        <v>595</v>
      </c>
      <c r="S10" s="1" t="s">
        <v>553</v>
      </c>
      <c r="T10" s="1" t="s">
        <v>554</v>
      </c>
      <c r="U10" s="1" t="s">
        <v>555</v>
      </c>
      <c r="V10" s="1" t="s">
        <v>556</v>
      </c>
    </row>
    <row r="11" s="1" customFormat="1" spans="1:22">
      <c r="A11" s="3">
        <v>999222690963601</v>
      </c>
      <c r="B11" s="1" t="s">
        <v>540</v>
      </c>
      <c r="C11" s="1" t="s">
        <v>596</v>
      </c>
      <c r="D11" s="1" t="s">
        <v>597</v>
      </c>
      <c r="E11" s="1" t="s">
        <v>598</v>
      </c>
      <c r="F11" s="1" t="s">
        <v>540</v>
      </c>
      <c r="G11" s="1" t="s">
        <v>544</v>
      </c>
      <c r="H11" s="1" t="s">
        <v>545</v>
      </c>
      <c r="I11" s="1" t="s">
        <v>599</v>
      </c>
      <c r="J11" s="1" t="s">
        <v>547</v>
      </c>
      <c r="K11" s="1" t="s">
        <v>599</v>
      </c>
      <c r="L11" s="1" t="s">
        <v>599</v>
      </c>
      <c r="M11" s="1" t="s">
        <v>548</v>
      </c>
      <c r="N11" s="1" t="s">
        <v>548</v>
      </c>
      <c r="O11" s="1" t="s">
        <v>549</v>
      </c>
      <c r="P11" s="1" t="s">
        <v>550</v>
      </c>
      <c r="Q11" s="1" t="s">
        <v>551</v>
      </c>
      <c r="R11" s="1" t="s">
        <v>600</v>
      </c>
      <c r="S11" s="1" t="s">
        <v>553</v>
      </c>
      <c r="T11" s="1" t="s">
        <v>554</v>
      </c>
      <c r="U11" s="1" t="s">
        <v>555</v>
      </c>
      <c r="V11" s="1" t="s">
        <v>556</v>
      </c>
    </row>
    <row r="12" s="1" customFormat="1" spans="1:22">
      <c r="A12" s="3">
        <v>999222690156756</v>
      </c>
      <c r="B12" s="1" t="s">
        <v>540</v>
      </c>
      <c r="C12" s="1" t="s">
        <v>601</v>
      </c>
      <c r="D12" s="1" t="s">
        <v>578</v>
      </c>
      <c r="E12" s="1" t="s">
        <v>602</v>
      </c>
      <c r="F12" s="1" t="s">
        <v>540</v>
      </c>
      <c r="G12" s="1" t="s">
        <v>544</v>
      </c>
      <c r="H12" s="1" t="s">
        <v>545</v>
      </c>
      <c r="I12" s="1" t="s">
        <v>580</v>
      </c>
      <c r="J12" s="1" t="s">
        <v>547</v>
      </c>
      <c r="K12" s="1" t="s">
        <v>580</v>
      </c>
      <c r="L12" s="1" t="s">
        <v>580</v>
      </c>
      <c r="M12" s="1" t="s">
        <v>548</v>
      </c>
      <c r="N12" s="1" t="s">
        <v>548</v>
      </c>
      <c r="O12" s="1" t="s">
        <v>549</v>
      </c>
      <c r="P12" s="1" t="s">
        <v>550</v>
      </c>
      <c r="Q12" s="1" t="s">
        <v>551</v>
      </c>
      <c r="R12" s="1" t="s">
        <v>603</v>
      </c>
      <c r="S12" s="1" t="s">
        <v>553</v>
      </c>
      <c r="T12" s="1" t="s">
        <v>554</v>
      </c>
      <c r="U12" s="1" t="s">
        <v>555</v>
      </c>
      <c r="V12" s="1" t="s">
        <v>556</v>
      </c>
    </row>
    <row r="13" s="1" customFormat="1" spans="1:22">
      <c r="A13" s="3">
        <v>999222689227386</v>
      </c>
      <c r="B13" s="1" t="s">
        <v>604</v>
      </c>
      <c r="C13" s="1" t="s">
        <v>605</v>
      </c>
      <c r="D13" s="1" t="s">
        <v>606</v>
      </c>
      <c r="E13" s="1" t="s">
        <v>607</v>
      </c>
      <c r="F13" s="1" t="s">
        <v>540</v>
      </c>
      <c r="G13" s="1" t="s">
        <v>544</v>
      </c>
      <c r="H13" s="1" t="s">
        <v>545</v>
      </c>
      <c r="I13" s="1" t="s">
        <v>608</v>
      </c>
      <c r="J13" s="1" t="s">
        <v>547</v>
      </c>
      <c r="K13" s="1" t="s">
        <v>608</v>
      </c>
      <c r="L13" s="1" t="s">
        <v>608</v>
      </c>
      <c r="M13" s="1" t="s">
        <v>548</v>
      </c>
      <c r="N13" s="1" t="s">
        <v>548</v>
      </c>
      <c r="O13" s="1" t="s">
        <v>549</v>
      </c>
      <c r="P13" s="1" t="s">
        <v>550</v>
      </c>
      <c r="Q13" s="1" t="s">
        <v>551</v>
      </c>
      <c r="R13" s="1" t="s">
        <v>609</v>
      </c>
      <c r="S13" s="1" t="s">
        <v>553</v>
      </c>
      <c r="T13" s="1" t="s">
        <v>554</v>
      </c>
      <c r="U13" s="1" t="s">
        <v>555</v>
      </c>
      <c r="V13" s="1" t="s">
        <v>556</v>
      </c>
    </row>
    <row r="14" s="1" customFormat="1" spans="1:22">
      <c r="A14" s="3">
        <v>999222688468698</v>
      </c>
      <c r="B14" s="1" t="s">
        <v>604</v>
      </c>
      <c r="C14" s="1" t="s">
        <v>610</v>
      </c>
      <c r="D14" s="1" t="s">
        <v>611</v>
      </c>
      <c r="E14" s="1" t="s">
        <v>612</v>
      </c>
      <c r="F14" s="1" t="s">
        <v>540</v>
      </c>
      <c r="G14" s="1" t="s">
        <v>544</v>
      </c>
      <c r="H14" s="1" t="s">
        <v>545</v>
      </c>
      <c r="I14" s="1" t="s">
        <v>613</v>
      </c>
      <c r="J14" s="1" t="s">
        <v>547</v>
      </c>
      <c r="K14" s="1" t="s">
        <v>613</v>
      </c>
      <c r="L14" s="1" t="s">
        <v>613</v>
      </c>
      <c r="M14" s="1" t="s">
        <v>548</v>
      </c>
      <c r="N14" s="1" t="s">
        <v>548</v>
      </c>
      <c r="O14" s="1" t="s">
        <v>549</v>
      </c>
      <c r="P14" s="1" t="s">
        <v>550</v>
      </c>
      <c r="Q14" s="1" t="s">
        <v>551</v>
      </c>
      <c r="R14" s="1" t="s">
        <v>614</v>
      </c>
      <c r="S14" s="1" t="s">
        <v>553</v>
      </c>
      <c r="T14" s="1" t="s">
        <v>554</v>
      </c>
      <c r="U14" s="1" t="s">
        <v>555</v>
      </c>
      <c r="V14" s="1" t="s">
        <v>615</v>
      </c>
    </row>
    <row r="15" s="1" customFormat="1" spans="1:22">
      <c r="A15" s="3">
        <v>999222685936480</v>
      </c>
      <c r="B15" s="1" t="s">
        <v>604</v>
      </c>
      <c r="C15" s="1" t="s">
        <v>616</v>
      </c>
      <c r="D15" s="1" t="s">
        <v>617</v>
      </c>
      <c r="E15" s="1" t="s">
        <v>618</v>
      </c>
      <c r="F15" s="1" t="s">
        <v>540</v>
      </c>
      <c r="G15" s="1" t="s">
        <v>544</v>
      </c>
      <c r="H15" s="1" t="s">
        <v>545</v>
      </c>
      <c r="I15" s="1" t="s">
        <v>619</v>
      </c>
      <c r="J15" s="1" t="s">
        <v>547</v>
      </c>
      <c r="K15" s="1" t="s">
        <v>619</v>
      </c>
      <c r="L15" s="1" t="s">
        <v>619</v>
      </c>
      <c r="M15" s="1" t="s">
        <v>548</v>
      </c>
      <c r="N15" s="1" t="s">
        <v>548</v>
      </c>
      <c r="O15" s="1" t="s">
        <v>549</v>
      </c>
      <c r="P15" s="1" t="s">
        <v>550</v>
      </c>
      <c r="Q15" s="1" t="s">
        <v>551</v>
      </c>
      <c r="R15" s="1" t="s">
        <v>620</v>
      </c>
      <c r="S15" s="1" t="s">
        <v>553</v>
      </c>
      <c r="T15" s="1" t="s">
        <v>554</v>
      </c>
      <c r="U15" s="1" t="s">
        <v>555</v>
      </c>
      <c r="V15" s="1" t="s">
        <v>621</v>
      </c>
    </row>
    <row r="16" s="1" customFormat="1" spans="1:22">
      <c r="A16" s="3">
        <v>999222685684966</v>
      </c>
      <c r="B16" s="1" t="s">
        <v>604</v>
      </c>
      <c r="C16" s="1" t="s">
        <v>622</v>
      </c>
      <c r="D16" s="1" t="s">
        <v>606</v>
      </c>
      <c r="E16" s="1" t="s">
        <v>623</v>
      </c>
      <c r="F16" s="1" t="s">
        <v>540</v>
      </c>
      <c r="G16" s="1" t="s">
        <v>544</v>
      </c>
      <c r="H16" s="1" t="s">
        <v>545</v>
      </c>
      <c r="I16" s="1" t="s">
        <v>624</v>
      </c>
      <c r="J16" s="1" t="s">
        <v>547</v>
      </c>
      <c r="K16" s="1" t="s">
        <v>624</v>
      </c>
      <c r="L16" s="1" t="s">
        <v>624</v>
      </c>
      <c r="M16" s="1" t="s">
        <v>548</v>
      </c>
      <c r="N16" s="1" t="s">
        <v>548</v>
      </c>
      <c r="O16" s="1" t="s">
        <v>549</v>
      </c>
      <c r="P16" s="1" t="s">
        <v>550</v>
      </c>
      <c r="Q16" s="1" t="s">
        <v>551</v>
      </c>
      <c r="R16" s="1" t="s">
        <v>625</v>
      </c>
      <c r="S16" s="1" t="s">
        <v>553</v>
      </c>
      <c r="T16" s="1" t="s">
        <v>554</v>
      </c>
      <c r="U16" s="1" t="s">
        <v>555</v>
      </c>
      <c r="V16" s="1" t="s">
        <v>556</v>
      </c>
    </row>
    <row r="17" s="1" customFormat="1" spans="1:22">
      <c r="A17" s="3">
        <v>999222683970155</v>
      </c>
      <c r="B17" s="1" t="s">
        <v>604</v>
      </c>
      <c r="C17" s="1" t="s">
        <v>626</v>
      </c>
      <c r="D17" s="1" t="s">
        <v>627</v>
      </c>
      <c r="E17" s="1" t="s">
        <v>628</v>
      </c>
      <c r="F17" s="1" t="s">
        <v>540</v>
      </c>
      <c r="G17" s="1" t="s">
        <v>544</v>
      </c>
      <c r="H17" s="1" t="s">
        <v>545</v>
      </c>
      <c r="I17" s="1" t="s">
        <v>629</v>
      </c>
      <c r="J17" s="1" t="s">
        <v>547</v>
      </c>
      <c r="K17" s="1" t="s">
        <v>629</v>
      </c>
      <c r="L17" s="1" t="s">
        <v>629</v>
      </c>
      <c r="M17" s="1" t="s">
        <v>548</v>
      </c>
      <c r="N17" s="1" t="s">
        <v>548</v>
      </c>
      <c r="O17" s="1" t="s">
        <v>549</v>
      </c>
      <c r="P17" s="1" t="s">
        <v>550</v>
      </c>
      <c r="Q17" s="1" t="s">
        <v>551</v>
      </c>
      <c r="R17" s="1" t="s">
        <v>630</v>
      </c>
      <c r="S17" s="1" t="s">
        <v>553</v>
      </c>
      <c r="T17" s="1" t="s">
        <v>554</v>
      </c>
      <c r="U17" s="1" t="s">
        <v>555</v>
      </c>
      <c r="V17" s="1" t="s">
        <v>621</v>
      </c>
    </row>
    <row r="18" s="1" customFormat="1" spans="1:22">
      <c r="A18" s="3">
        <v>999222683876128</v>
      </c>
      <c r="B18" s="1" t="s">
        <v>604</v>
      </c>
      <c r="C18" s="1" t="s">
        <v>631</v>
      </c>
      <c r="D18" s="1" t="s">
        <v>627</v>
      </c>
      <c r="E18" s="1" t="s">
        <v>632</v>
      </c>
      <c r="F18" s="1" t="s">
        <v>540</v>
      </c>
      <c r="G18" s="1" t="s">
        <v>544</v>
      </c>
      <c r="H18" s="1" t="s">
        <v>545</v>
      </c>
      <c r="I18" s="1" t="s">
        <v>633</v>
      </c>
      <c r="J18" s="1" t="s">
        <v>547</v>
      </c>
      <c r="K18" s="1" t="s">
        <v>633</v>
      </c>
      <c r="L18" s="1" t="s">
        <v>633</v>
      </c>
      <c r="M18" s="1" t="s">
        <v>548</v>
      </c>
      <c r="N18" s="1" t="s">
        <v>548</v>
      </c>
      <c r="O18" s="1" t="s">
        <v>549</v>
      </c>
      <c r="P18" s="1" t="s">
        <v>550</v>
      </c>
      <c r="Q18" s="1" t="s">
        <v>551</v>
      </c>
      <c r="R18" s="1" t="s">
        <v>634</v>
      </c>
      <c r="S18" s="1" t="s">
        <v>553</v>
      </c>
      <c r="T18" s="1" t="s">
        <v>554</v>
      </c>
      <c r="U18" s="1" t="s">
        <v>555</v>
      </c>
      <c r="V18" s="1" t="s">
        <v>621</v>
      </c>
    </row>
    <row r="19" s="1" customFormat="1" spans="1:22">
      <c r="A19" s="3">
        <v>999222683456972</v>
      </c>
      <c r="B19" s="1" t="s">
        <v>604</v>
      </c>
      <c r="C19" s="1" t="s">
        <v>635</v>
      </c>
      <c r="D19" s="1" t="s">
        <v>570</v>
      </c>
      <c r="E19" s="1" t="s">
        <v>636</v>
      </c>
      <c r="F19" s="1" t="s">
        <v>540</v>
      </c>
      <c r="G19" s="1" t="s">
        <v>544</v>
      </c>
      <c r="H19" s="1" t="s">
        <v>545</v>
      </c>
      <c r="I19" s="1" t="s">
        <v>637</v>
      </c>
      <c r="J19" s="1" t="s">
        <v>547</v>
      </c>
      <c r="K19" s="1" t="s">
        <v>637</v>
      </c>
      <c r="L19" s="1" t="s">
        <v>637</v>
      </c>
      <c r="M19" s="1" t="s">
        <v>548</v>
      </c>
      <c r="N19" s="1" t="s">
        <v>548</v>
      </c>
      <c r="O19" s="1" t="s">
        <v>549</v>
      </c>
      <c r="P19" s="1" t="s">
        <v>550</v>
      </c>
      <c r="Q19" s="1" t="s">
        <v>551</v>
      </c>
      <c r="R19" s="1" t="s">
        <v>638</v>
      </c>
      <c r="S19" s="1" t="s">
        <v>553</v>
      </c>
      <c r="T19" s="1" t="s">
        <v>554</v>
      </c>
      <c r="U19" s="1" t="s">
        <v>555</v>
      </c>
      <c r="V19" s="1" t="s">
        <v>556</v>
      </c>
    </row>
    <row r="20" s="1" customFormat="1" spans="1:22">
      <c r="A20" s="3">
        <v>999222682397703</v>
      </c>
      <c r="B20" s="1" t="s">
        <v>604</v>
      </c>
      <c r="C20" s="1" t="s">
        <v>639</v>
      </c>
      <c r="D20" s="1" t="s">
        <v>570</v>
      </c>
      <c r="E20" s="1" t="s">
        <v>640</v>
      </c>
      <c r="F20" s="1" t="s">
        <v>604</v>
      </c>
      <c r="G20" s="1" t="s">
        <v>544</v>
      </c>
      <c r="H20" s="1" t="s">
        <v>545</v>
      </c>
      <c r="I20" s="1" t="s">
        <v>641</v>
      </c>
      <c r="J20" s="1" t="s">
        <v>547</v>
      </c>
      <c r="K20" s="1" t="s">
        <v>641</v>
      </c>
      <c r="L20" s="1" t="s">
        <v>641</v>
      </c>
      <c r="M20" s="1" t="s">
        <v>548</v>
      </c>
      <c r="N20" s="1" t="s">
        <v>548</v>
      </c>
      <c r="O20" s="1" t="s">
        <v>549</v>
      </c>
      <c r="P20" s="1" t="s">
        <v>550</v>
      </c>
      <c r="Q20" s="1" t="s">
        <v>551</v>
      </c>
      <c r="R20" s="1" t="s">
        <v>642</v>
      </c>
      <c r="S20" s="1" t="s">
        <v>553</v>
      </c>
      <c r="T20" s="1" t="s">
        <v>554</v>
      </c>
      <c r="U20" s="1" t="s">
        <v>555</v>
      </c>
      <c r="V20" s="1" t="s">
        <v>556</v>
      </c>
    </row>
    <row r="21" s="1" customFormat="1" spans="1:22">
      <c r="A21" s="3">
        <v>999222678355702</v>
      </c>
      <c r="B21" s="1" t="s">
        <v>604</v>
      </c>
      <c r="C21" s="1" t="s">
        <v>643</v>
      </c>
      <c r="D21" s="1" t="s">
        <v>606</v>
      </c>
      <c r="E21" s="1" t="s">
        <v>644</v>
      </c>
      <c r="F21" s="1" t="s">
        <v>540</v>
      </c>
      <c r="G21" s="1" t="s">
        <v>544</v>
      </c>
      <c r="H21" s="1" t="s">
        <v>545</v>
      </c>
      <c r="I21" s="1" t="s">
        <v>645</v>
      </c>
      <c r="J21" s="1" t="s">
        <v>547</v>
      </c>
      <c r="K21" s="1" t="s">
        <v>645</v>
      </c>
      <c r="L21" s="1" t="s">
        <v>645</v>
      </c>
      <c r="M21" s="1" t="s">
        <v>548</v>
      </c>
      <c r="N21" s="1" t="s">
        <v>548</v>
      </c>
      <c r="O21" s="1" t="s">
        <v>549</v>
      </c>
      <c r="P21" s="1" t="s">
        <v>550</v>
      </c>
      <c r="Q21" s="1" t="s">
        <v>551</v>
      </c>
      <c r="R21" s="1" t="s">
        <v>646</v>
      </c>
      <c r="S21" s="1" t="s">
        <v>553</v>
      </c>
      <c r="T21" s="1" t="s">
        <v>554</v>
      </c>
      <c r="U21" s="1" t="s">
        <v>555</v>
      </c>
      <c r="V21" s="1" t="s">
        <v>556</v>
      </c>
    </row>
    <row r="22" s="1" customFormat="1" spans="1:22">
      <c r="A22" s="3">
        <v>999222702623406</v>
      </c>
      <c r="B22" s="1" t="s">
        <v>540</v>
      </c>
      <c r="C22" s="1" t="s">
        <v>647</v>
      </c>
      <c r="D22" s="1" t="s">
        <v>578</v>
      </c>
      <c r="E22" s="1" t="s">
        <v>648</v>
      </c>
      <c r="F22" s="1" t="s">
        <v>540</v>
      </c>
      <c r="G22" s="1" t="s">
        <v>544</v>
      </c>
      <c r="H22" s="1" t="s">
        <v>545</v>
      </c>
      <c r="I22" s="1" t="s">
        <v>580</v>
      </c>
      <c r="J22" s="1" t="s">
        <v>547</v>
      </c>
      <c r="K22" s="1" t="s">
        <v>580</v>
      </c>
      <c r="L22" s="1" t="s">
        <v>580</v>
      </c>
      <c r="M22" s="1" t="s">
        <v>548</v>
      </c>
      <c r="N22" s="1" t="s">
        <v>548</v>
      </c>
      <c r="O22" s="1" t="s">
        <v>549</v>
      </c>
      <c r="P22" s="1" t="s">
        <v>550</v>
      </c>
      <c r="Q22" s="1" t="s">
        <v>551</v>
      </c>
      <c r="R22" s="1" t="s">
        <v>649</v>
      </c>
      <c r="S22" s="1" t="s">
        <v>553</v>
      </c>
      <c r="T22" s="1" t="s">
        <v>554</v>
      </c>
      <c r="U22" s="1" t="s">
        <v>555</v>
      </c>
      <c r="V22" s="1" t="s">
        <v>556</v>
      </c>
    </row>
    <row r="23" s="1" customFormat="1" spans="1:22">
      <c r="A23" s="3">
        <v>999222691899364</v>
      </c>
      <c r="B23" s="1" t="s">
        <v>540</v>
      </c>
      <c r="C23" s="1" t="s">
        <v>650</v>
      </c>
      <c r="D23" s="1" t="s">
        <v>651</v>
      </c>
      <c r="E23" s="1" t="s">
        <v>652</v>
      </c>
      <c r="F23" s="1" t="s">
        <v>540</v>
      </c>
      <c r="G23" s="1" t="s">
        <v>544</v>
      </c>
      <c r="H23" s="1" t="s">
        <v>545</v>
      </c>
      <c r="I23" s="1" t="s">
        <v>653</v>
      </c>
      <c r="J23" s="1" t="s">
        <v>547</v>
      </c>
      <c r="K23" s="1" t="s">
        <v>653</v>
      </c>
      <c r="L23" s="1" t="s">
        <v>653</v>
      </c>
      <c r="M23" s="1" t="s">
        <v>548</v>
      </c>
      <c r="N23" s="1" t="s">
        <v>548</v>
      </c>
      <c r="O23" s="1" t="s">
        <v>549</v>
      </c>
      <c r="P23" s="1" t="s">
        <v>550</v>
      </c>
      <c r="Q23" s="1" t="s">
        <v>551</v>
      </c>
      <c r="R23" s="1" t="s">
        <v>654</v>
      </c>
      <c r="S23" s="1" t="s">
        <v>553</v>
      </c>
      <c r="T23" s="1" t="s">
        <v>554</v>
      </c>
      <c r="U23" s="1" t="s">
        <v>555</v>
      </c>
      <c r="V23" s="1" t="s">
        <v>615</v>
      </c>
    </row>
    <row r="24" s="1" customFormat="1" spans="1:22">
      <c r="A24" s="3">
        <v>999222671948142</v>
      </c>
      <c r="B24" s="1" t="s">
        <v>655</v>
      </c>
      <c r="C24" s="1" t="s">
        <v>656</v>
      </c>
      <c r="D24" s="1" t="s">
        <v>657</v>
      </c>
      <c r="E24" s="1" t="s">
        <v>658</v>
      </c>
      <c r="F24" s="1" t="s">
        <v>540</v>
      </c>
      <c r="G24" s="1" t="s">
        <v>544</v>
      </c>
      <c r="H24" s="1" t="s">
        <v>545</v>
      </c>
      <c r="I24" s="1" t="s">
        <v>659</v>
      </c>
      <c r="J24" s="1" t="s">
        <v>547</v>
      </c>
      <c r="K24" s="1" t="s">
        <v>659</v>
      </c>
      <c r="L24" s="1" t="s">
        <v>659</v>
      </c>
      <c r="M24" s="1" t="s">
        <v>548</v>
      </c>
      <c r="N24" s="1" t="s">
        <v>548</v>
      </c>
      <c r="O24" s="1" t="s">
        <v>549</v>
      </c>
      <c r="P24" s="1" t="s">
        <v>550</v>
      </c>
      <c r="Q24" s="1" t="s">
        <v>551</v>
      </c>
      <c r="R24" s="1" t="s">
        <v>660</v>
      </c>
      <c r="S24" s="1" t="s">
        <v>553</v>
      </c>
      <c r="T24" s="1" t="s">
        <v>554</v>
      </c>
      <c r="U24" s="1" t="s">
        <v>555</v>
      </c>
      <c r="V24" s="1" t="s">
        <v>615</v>
      </c>
    </row>
    <row r="25" s="1" customFormat="1" spans="1:22">
      <c r="A25" s="3">
        <v>999222667839246</v>
      </c>
      <c r="B25" s="1" t="s">
        <v>655</v>
      </c>
      <c r="C25" s="1" t="s">
        <v>661</v>
      </c>
      <c r="D25" s="1" t="s">
        <v>588</v>
      </c>
      <c r="E25" s="1" t="s">
        <v>662</v>
      </c>
      <c r="F25" s="1" t="s">
        <v>540</v>
      </c>
      <c r="G25" s="1" t="s">
        <v>544</v>
      </c>
      <c r="H25" s="1" t="s">
        <v>545</v>
      </c>
      <c r="I25" s="1" t="s">
        <v>590</v>
      </c>
      <c r="J25" s="1" t="s">
        <v>547</v>
      </c>
      <c r="K25" s="1" t="s">
        <v>590</v>
      </c>
      <c r="L25" s="1" t="s">
        <v>590</v>
      </c>
      <c r="M25" s="1" t="s">
        <v>548</v>
      </c>
      <c r="N25" s="1" t="s">
        <v>548</v>
      </c>
      <c r="O25" s="1" t="s">
        <v>549</v>
      </c>
      <c r="P25" s="1" t="s">
        <v>550</v>
      </c>
      <c r="Q25" s="1" t="s">
        <v>551</v>
      </c>
      <c r="R25" s="1" t="s">
        <v>663</v>
      </c>
      <c r="S25" s="1" t="s">
        <v>553</v>
      </c>
      <c r="T25" s="1" t="s">
        <v>554</v>
      </c>
      <c r="U25" s="1" t="s">
        <v>555</v>
      </c>
      <c r="V25" s="1" t="s">
        <v>556</v>
      </c>
    </row>
    <row r="26" s="1" customFormat="1" spans="1:22">
      <c r="A26" s="3">
        <v>999222677881620</v>
      </c>
      <c r="B26" s="1" t="s">
        <v>604</v>
      </c>
      <c r="C26" s="1" t="s">
        <v>664</v>
      </c>
      <c r="D26" s="1" t="s">
        <v>665</v>
      </c>
      <c r="E26" s="1" t="s">
        <v>666</v>
      </c>
      <c r="F26" s="1" t="s">
        <v>604</v>
      </c>
      <c r="G26" s="1" t="s">
        <v>544</v>
      </c>
      <c r="H26" s="1" t="s">
        <v>545</v>
      </c>
      <c r="I26" s="1" t="s">
        <v>667</v>
      </c>
      <c r="J26" s="1" t="s">
        <v>547</v>
      </c>
      <c r="K26" s="1" t="s">
        <v>667</v>
      </c>
      <c r="L26" s="1" t="s">
        <v>667</v>
      </c>
      <c r="M26" s="1" t="s">
        <v>548</v>
      </c>
      <c r="N26" s="1" t="s">
        <v>548</v>
      </c>
      <c r="O26" s="1" t="s">
        <v>549</v>
      </c>
      <c r="P26" s="1" t="s">
        <v>550</v>
      </c>
      <c r="Q26" s="1" t="s">
        <v>551</v>
      </c>
      <c r="R26" s="1" t="s">
        <v>668</v>
      </c>
      <c r="S26" s="1" t="s">
        <v>553</v>
      </c>
      <c r="T26" s="1" t="s">
        <v>554</v>
      </c>
      <c r="U26" s="1" t="s">
        <v>555</v>
      </c>
      <c r="V26" s="1" t="s">
        <v>556</v>
      </c>
    </row>
    <row r="27" s="1" customFormat="1" spans="1:22">
      <c r="A27" s="3">
        <v>999222655132382</v>
      </c>
      <c r="B27" s="1" t="s">
        <v>655</v>
      </c>
      <c r="C27" s="1" t="s">
        <v>669</v>
      </c>
      <c r="D27" s="1" t="s">
        <v>670</v>
      </c>
      <c r="E27" s="1" t="s">
        <v>671</v>
      </c>
      <c r="F27" s="1" t="s">
        <v>540</v>
      </c>
      <c r="G27" s="1" t="s">
        <v>544</v>
      </c>
      <c r="H27" s="1" t="s">
        <v>545</v>
      </c>
      <c r="I27" s="1" t="s">
        <v>672</v>
      </c>
      <c r="J27" s="1" t="s">
        <v>547</v>
      </c>
      <c r="K27" s="1" t="s">
        <v>672</v>
      </c>
      <c r="L27" s="1" t="s">
        <v>672</v>
      </c>
      <c r="M27" s="1" t="s">
        <v>548</v>
      </c>
      <c r="N27" s="1" t="s">
        <v>548</v>
      </c>
      <c r="O27" s="1" t="s">
        <v>549</v>
      </c>
      <c r="P27" s="1" t="s">
        <v>550</v>
      </c>
      <c r="Q27" s="1" t="s">
        <v>551</v>
      </c>
      <c r="R27" s="1" t="s">
        <v>673</v>
      </c>
      <c r="S27" s="1" t="s">
        <v>553</v>
      </c>
      <c r="T27" s="1" t="s">
        <v>554</v>
      </c>
      <c r="U27" s="1" t="s">
        <v>555</v>
      </c>
      <c r="V27" s="1" t="s">
        <v>556</v>
      </c>
    </row>
    <row r="28" s="1" customFormat="1" spans="1:22">
      <c r="A28" s="3">
        <v>999222652139557</v>
      </c>
      <c r="B28" s="1" t="s">
        <v>655</v>
      </c>
      <c r="C28" s="1" t="s">
        <v>674</v>
      </c>
      <c r="D28" s="1" t="s">
        <v>675</v>
      </c>
      <c r="E28" s="1" t="s">
        <v>676</v>
      </c>
      <c r="F28" s="1" t="s">
        <v>540</v>
      </c>
      <c r="G28" s="1" t="s">
        <v>544</v>
      </c>
      <c r="H28" s="1" t="s">
        <v>545</v>
      </c>
      <c r="I28" s="1" t="s">
        <v>677</v>
      </c>
      <c r="J28" s="1" t="s">
        <v>547</v>
      </c>
      <c r="K28" s="1" t="s">
        <v>677</v>
      </c>
      <c r="L28" s="1" t="s">
        <v>677</v>
      </c>
      <c r="M28" s="1" t="s">
        <v>548</v>
      </c>
      <c r="N28" s="1" t="s">
        <v>548</v>
      </c>
      <c r="O28" s="1" t="s">
        <v>549</v>
      </c>
      <c r="P28" s="1" t="s">
        <v>550</v>
      </c>
      <c r="Q28" s="1" t="s">
        <v>551</v>
      </c>
      <c r="R28" s="1" t="s">
        <v>678</v>
      </c>
      <c r="S28" s="1" t="s">
        <v>553</v>
      </c>
      <c r="T28" s="1" t="s">
        <v>554</v>
      </c>
      <c r="U28" s="1" t="s">
        <v>555</v>
      </c>
      <c r="V28" s="1" t="s">
        <v>556</v>
      </c>
    </row>
    <row r="29" s="1" customFormat="1" spans="1:22">
      <c r="A29" s="3">
        <v>999222692861426</v>
      </c>
      <c r="B29" s="1" t="s">
        <v>540</v>
      </c>
      <c r="C29" s="1" t="s">
        <v>679</v>
      </c>
      <c r="D29" s="1" t="s">
        <v>611</v>
      </c>
      <c r="E29" s="1" t="s">
        <v>680</v>
      </c>
      <c r="F29" s="1" t="s">
        <v>540</v>
      </c>
      <c r="G29" s="1" t="s">
        <v>544</v>
      </c>
      <c r="H29" s="1" t="s">
        <v>545</v>
      </c>
      <c r="I29" s="1" t="s">
        <v>681</v>
      </c>
      <c r="J29" s="1" t="s">
        <v>547</v>
      </c>
      <c r="K29" s="1" t="s">
        <v>681</v>
      </c>
      <c r="L29" s="1" t="s">
        <v>681</v>
      </c>
      <c r="M29" s="1" t="s">
        <v>548</v>
      </c>
      <c r="N29" s="1" t="s">
        <v>548</v>
      </c>
      <c r="O29" s="1" t="s">
        <v>549</v>
      </c>
      <c r="P29" s="1" t="s">
        <v>550</v>
      </c>
      <c r="Q29" s="1" t="s">
        <v>551</v>
      </c>
      <c r="R29" s="1" t="s">
        <v>682</v>
      </c>
      <c r="S29" s="1" t="s">
        <v>553</v>
      </c>
      <c r="T29" s="1" t="s">
        <v>554</v>
      </c>
      <c r="U29" s="1" t="s">
        <v>555</v>
      </c>
      <c r="V29" s="1" t="s">
        <v>615</v>
      </c>
    </row>
    <row r="30" s="1" customFormat="1" spans="1:22">
      <c r="A30" s="3">
        <v>999222639319291</v>
      </c>
      <c r="B30" s="1" t="s">
        <v>683</v>
      </c>
      <c r="C30" s="1" t="s">
        <v>684</v>
      </c>
      <c r="D30" s="1" t="s">
        <v>657</v>
      </c>
      <c r="E30" s="1" t="s">
        <v>685</v>
      </c>
      <c r="F30" s="1" t="s">
        <v>540</v>
      </c>
      <c r="G30" s="1" t="s">
        <v>544</v>
      </c>
      <c r="H30" s="1" t="s">
        <v>545</v>
      </c>
      <c r="I30" s="1" t="s">
        <v>659</v>
      </c>
      <c r="J30" s="1" t="s">
        <v>547</v>
      </c>
      <c r="K30" s="1" t="s">
        <v>659</v>
      </c>
      <c r="L30" s="1" t="s">
        <v>659</v>
      </c>
      <c r="M30" s="1" t="s">
        <v>548</v>
      </c>
      <c r="N30" s="1" t="s">
        <v>548</v>
      </c>
      <c r="O30" s="1" t="s">
        <v>549</v>
      </c>
      <c r="P30" s="1" t="s">
        <v>550</v>
      </c>
      <c r="Q30" s="1" t="s">
        <v>551</v>
      </c>
      <c r="R30" s="1" t="s">
        <v>686</v>
      </c>
      <c r="S30" s="1" t="s">
        <v>553</v>
      </c>
      <c r="T30" s="1" t="s">
        <v>554</v>
      </c>
      <c r="U30" s="1" t="s">
        <v>555</v>
      </c>
      <c r="V30" s="1" t="s">
        <v>615</v>
      </c>
    </row>
    <row r="31" s="1" customFormat="1" spans="1:22">
      <c r="A31" s="3">
        <v>999222638578397</v>
      </c>
      <c r="B31" s="1" t="s">
        <v>683</v>
      </c>
      <c r="C31" s="1" t="s">
        <v>687</v>
      </c>
      <c r="D31" s="1" t="s">
        <v>675</v>
      </c>
      <c r="E31" s="1" t="s">
        <v>688</v>
      </c>
      <c r="F31" s="1" t="s">
        <v>655</v>
      </c>
      <c r="G31" s="1" t="s">
        <v>544</v>
      </c>
      <c r="H31" s="1" t="s">
        <v>545</v>
      </c>
      <c r="I31" s="1" t="s">
        <v>689</v>
      </c>
      <c r="J31" s="1" t="s">
        <v>547</v>
      </c>
      <c r="K31" s="1" t="s">
        <v>689</v>
      </c>
      <c r="L31" s="1" t="s">
        <v>689</v>
      </c>
      <c r="M31" s="1" t="s">
        <v>548</v>
      </c>
      <c r="N31" s="1" t="s">
        <v>548</v>
      </c>
      <c r="O31" s="1" t="s">
        <v>549</v>
      </c>
      <c r="P31" s="1" t="s">
        <v>550</v>
      </c>
      <c r="Q31" s="1" t="s">
        <v>551</v>
      </c>
      <c r="R31" s="1" t="s">
        <v>690</v>
      </c>
      <c r="S31" s="1" t="s">
        <v>553</v>
      </c>
      <c r="T31" s="1" t="s">
        <v>554</v>
      </c>
      <c r="U31" s="1" t="s">
        <v>555</v>
      </c>
      <c r="V31" s="1" t="s">
        <v>556</v>
      </c>
    </row>
    <row r="32" s="1" customFormat="1" spans="1:22">
      <c r="A32" s="3">
        <v>999222639033034</v>
      </c>
      <c r="B32" s="1" t="s">
        <v>683</v>
      </c>
      <c r="C32" s="1" t="s">
        <v>691</v>
      </c>
      <c r="D32" s="1" t="s">
        <v>611</v>
      </c>
      <c r="E32" s="1" t="s">
        <v>692</v>
      </c>
      <c r="F32" s="1" t="s">
        <v>540</v>
      </c>
      <c r="G32" s="1" t="s">
        <v>544</v>
      </c>
      <c r="H32" s="1" t="s">
        <v>545</v>
      </c>
      <c r="I32" s="1" t="s">
        <v>681</v>
      </c>
      <c r="J32" s="1" t="s">
        <v>547</v>
      </c>
      <c r="K32" s="1" t="s">
        <v>681</v>
      </c>
      <c r="L32" s="1" t="s">
        <v>681</v>
      </c>
      <c r="M32" s="1" t="s">
        <v>548</v>
      </c>
      <c r="N32" s="1" t="s">
        <v>548</v>
      </c>
      <c r="O32" s="1" t="s">
        <v>549</v>
      </c>
      <c r="P32" s="1" t="s">
        <v>550</v>
      </c>
      <c r="Q32" s="1" t="s">
        <v>551</v>
      </c>
      <c r="R32" s="1" t="s">
        <v>693</v>
      </c>
      <c r="S32" s="1" t="s">
        <v>553</v>
      </c>
      <c r="T32" s="1" t="s">
        <v>554</v>
      </c>
      <c r="U32" s="1" t="s">
        <v>555</v>
      </c>
      <c r="V32" s="1" t="s">
        <v>615</v>
      </c>
    </row>
    <row r="33" s="1" customFormat="1" spans="1:22">
      <c r="A33" s="3">
        <v>999222655049288</v>
      </c>
      <c r="B33" s="1" t="s">
        <v>655</v>
      </c>
      <c r="C33" s="1" t="s">
        <v>694</v>
      </c>
      <c r="D33" s="1" t="s">
        <v>695</v>
      </c>
      <c r="E33" s="1" t="s">
        <v>696</v>
      </c>
      <c r="F33" s="1" t="s">
        <v>540</v>
      </c>
      <c r="G33" s="1" t="s">
        <v>544</v>
      </c>
      <c r="H33" s="1" t="s">
        <v>545</v>
      </c>
      <c r="I33" s="1" t="s">
        <v>697</v>
      </c>
      <c r="J33" s="1" t="s">
        <v>547</v>
      </c>
      <c r="K33" s="1" t="s">
        <v>697</v>
      </c>
      <c r="L33" s="1" t="s">
        <v>697</v>
      </c>
      <c r="M33" s="1" t="s">
        <v>548</v>
      </c>
      <c r="N33" s="1" t="s">
        <v>548</v>
      </c>
      <c r="O33" s="1" t="s">
        <v>549</v>
      </c>
      <c r="P33" s="1" t="s">
        <v>550</v>
      </c>
      <c r="Q33" s="1" t="s">
        <v>551</v>
      </c>
      <c r="R33" s="1" t="s">
        <v>698</v>
      </c>
      <c r="S33" s="1" t="s">
        <v>553</v>
      </c>
      <c r="T33" s="1" t="s">
        <v>554</v>
      </c>
      <c r="U33" s="1" t="s">
        <v>555</v>
      </c>
      <c r="V33" s="1" t="s">
        <v>699</v>
      </c>
    </row>
    <row r="34" s="1" customFormat="1" spans="1:22">
      <c r="A34" s="3">
        <v>999222632552758</v>
      </c>
      <c r="B34" s="1" t="s">
        <v>683</v>
      </c>
      <c r="C34" s="1" t="s">
        <v>700</v>
      </c>
      <c r="D34" s="1" t="s">
        <v>701</v>
      </c>
      <c r="E34" s="1" t="s">
        <v>702</v>
      </c>
      <c r="F34" s="1" t="s">
        <v>604</v>
      </c>
      <c r="G34" s="1" t="s">
        <v>544</v>
      </c>
      <c r="H34" s="1" t="s">
        <v>545</v>
      </c>
      <c r="I34" s="1" t="s">
        <v>703</v>
      </c>
      <c r="J34" s="1" t="s">
        <v>547</v>
      </c>
      <c r="K34" s="1" t="s">
        <v>703</v>
      </c>
      <c r="L34" s="1" t="s">
        <v>703</v>
      </c>
      <c r="M34" s="1" t="s">
        <v>548</v>
      </c>
      <c r="N34" s="1" t="s">
        <v>548</v>
      </c>
      <c r="O34" s="1" t="s">
        <v>549</v>
      </c>
      <c r="P34" s="1" t="s">
        <v>550</v>
      </c>
      <c r="Q34" s="1" t="s">
        <v>551</v>
      </c>
      <c r="R34" s="1" t="s">
        <v>704</v>
      </c>
      <c r="S34" s="1" t="s">
        <v>553</v>
      </c>
      <c r="T34" s="1" t="s">
        <v>554</v>
      </c>
      <c r="U34" s="1" t="s">
        <v>555</v>
      </c>
      <c r="V34" s="1" t="s">
        <v>621</v>
      </c>
    </row>
    <row r="35" s="1" customFormat="1" spans="1:22">
      <c r="A35" s="3">
        <v>999222622122125</v>
      </c>
      <c r="B35" s="1" t="s">
        <v>705</v>
      </c>
      <c r="C35" s="1" t="s">
        <v>706</v>
      </c>
      <c r="D35" s="1" t="s">
        <v>707</v>
      </c>
      <c r="E35" s="1" t="s">
        <v>708</v>
      </c>
      <c r="F35" s="1" t="s">
        <v>540</v>
      </c>
      <c r="G35" s="1" t="s">
        <v>544</v>
      </c>
      <c r="H35" s="1" t="s">
        <v>545</v>
      </c>
      <c r="I35" s="1" t="s">
        <v>709</v>
      </c>
      <c r="J35" s="1" t="s">
        <v>547</v>
      </c>
      <c r="K35" s="1" t="s">
        <v>709</v>
      </c>
      <c r="L35" s="1" t="s">
        <v>709</v>
      </c>
      <c r="M35" s="1" t="s">
        <v>548</v>
      </c>
      <c r="N35" s="1" t="s">
        <v>548</v>
      </c>
      <c r="O35" s="1" t="s">
        <v>549</v>
      </c>
      <c r="P35" s="1" t="s">
        <v>550</v>
      </c>
      <c r="Q35" s="1" t="s">
        <v>551</v>
      </c>
      <c r="R35" s="1" t="s">
        <v>710</v>
      </c>
      <c r="S35" s="1" t="s">
        <v>553</v>
      </c>
      <c r="T35" s="1" t="s">
        <v>554</v>
      </c>
      <c r="U35" s="1" t="s">
        <v>555</v>
      </c>
      <c r="V35" s="1" t="s">
        <v>621</v>
      </c>
    </row>
    <row r="36" s="1" customFormat="1" spans="1:22">
      <c r="A36" s="3">
        <v>999222621598346</v>
      </c>
      <c r="B36" s="1" t="s">
        <v>705</v>
      </c>
      <c r="C36" s="1" t="s">
        <v>711</v>
      </c>
      <c r="D36" s="1" t="s">
        <v>611</v>
      </c>
      <c r="E36" s="1" t="s">
        <v>712</v>
      </c>
      <c r="F36" s="1" t="s">
        <v>604</v>
      </c>
      <c r="G36" s="1" t="s">
        <v>544</v>
      </c>
      <c r="H36" s="1" t="s">
        <v>545</v>
      </c>
      <c r="I36" s="1" t="s">
        <v>713</v>
      </c>
      <c r="J36" s="1" t="s">
        <v>547</v>
      </c>
      <c r="K36" s="1" t="s">
        <v>713</v>
      </c>
      <c r="L36" s="1" t="s">
        <v>713</v>
      </c>
      <c r="M36" s="1" t="s">
        <v>548</v>
      </c>
      <c r="N36" s="1" t="s">
        <v>548</v>
      </c>
      <c r="O36" s="1" t="s">
        <v>549</v>
      </c>
      <c r="P36" s="1" t="s">
        <v>550</v>
      </c>
      <c r="Q36" s="1" t="s">
        <v>551</v>
      </c>
      <c r="R36" s="1" t="s">
        <v>714</v>
      </c>
      <c r="S36" s="1" t="s">
        <v>553</v>
      </c>
      <c r="T36" s="1" t="s">
        <v>554</v>
      </c>
      <c r="U36" s="1" t="s">
        <v>555</v>
      </c>
      <c r="V36" s="1" t="s">
        <v>615</v>
      </c>
    </row>
    <row r="37" s="1" customFormat="1" spans="1:22">
      <c r="A37" s="3">
        <v>999222620970414</v>
      </c>
      <c r="B37" s="1" t="s">
        <v>705</v>
      </c>
      <c r="C37" s="1" t="s">
        <v>715</v>
      </c>
      <c r="D37" s="1" t="s">
        <v>716</v>
      </c>
      <c r="E37" s="1" t="s">
        <v>717</v>
      </c>
      <c r="F37" s="1" t="s">
        <v>540</v>
      </c>
      <c r="G37" s="1" t="s">
        <v>544</v>
      </c>
      <c r="H37" s="1" t="s">
        <v>545</v>
      </c>
      <c r="I37" s="1" t="s">
        <v>718</v>
      </c>
      <c r="J37" s="1" t="s">
        <v>547</v>
      </c>
      <c r="K37" s="1" t="s">
        <v>718</v>
      </c>
      <c r="L37" s="1" t="s">
        <v>718</v>
      </c>
      <c r="M37" s="1" t="s">
        <v>548</v>
      </c>
      <c r="N37" s="1" t="s">
        <v>548</v>
      </c>
      <c r="O37" s="1" t="s">
        <v>549</v>
      </c>
      <c r="P37" s="1" t="s">
        <v>550</v>
      </c>
      <c r="Q37" s="1" t="s">
        <v>551</v>
      </c>
      <c r="R37" s="1" t="s">
        <v>719</v>
      </c>
      <c r="S37" s="1" t="s">
        <v>553</v>
      </c>
      <c r="T37" s="1" t="s">
        <v>554</v>
      </c>
      <c r="U37" s="1" t="s">
        <v>555</v>
      </c>
      <c r="V37" s="1" t="s">
        <v>699</v>
      </c>
    </row>
    <row r="38" s="1" customFormat="1" spans="1:22">
      <c r="A38" s="3">
        <v>999222651300883</v>
      </c>
      <c r="B38" s="1" t="s">
        <v>655</v>
      </c>
      <c r="C38" s="1" t="s">
        <v>720</v>
      </c>
      <c r="D38" s="1" t="s">
        <v>721</v>
      </c>
      <c r="E38" s="1" t="s">
        <v>722</v>
      </c>
      <c r="F38" s="1" t="s">
        <v>604</v>
      </c>
      <c r="G38" s="1" t="s">
        <v>544</v>
      </c>
      <c r="H38" s="1" t="s">
        <v>545</v>
      </c>
      <c r="I38" s="1" t="s">
        <v>723</v>
      </c>
      <c r="J38" s="1" t="s">
        <v>547</v>
      </c>
      <c r="K38" s="1" t="s">
        <v>723</v>
      </c>
      <c r="L38" s="1" t="s">
        <v>723</v>
      </c>
      <c r="M38" s="1" t="s">
        <v>548</v>
      </c>
      <c r="N38" s="1" t="s">
        <v>548</v>
      </c>
      <c r="O38" s="1" t="s">
        <v>549</v>
      </c>
      <c r="P38" s="1" t="s">
        <v>550</v>
      </c>
      <c r="Q38" s="1" t="s">
        <v>551</v>
      </c>
      <c r="R38" s="1" t="s">
        <v>724</v>
      </c>
      <c r="S38" s="1" t="s">
        <v>553</v>
      </c>
      <c r="T38" s="1" t="s">
        <v>554</v>
      </c>
      <c r="U38" s="1" t="s">
        <v>555</v>
      </c>
      <c r="V38" s="1" t="s">
        <v>556</v>
      </c>
    </row>
    <row r="39" s="1" customFormat="1" spans="1:22">
      <c r="A39" s="3">
        <v>999222617563937</v>
      </c>
      <c r="B39" s="1" t="s">
        <v>705</v>
      </c>
      <c r="C39" s="1" t="s">
        <v>725</v>
      </c>
      <c r="D39" s="1" t="s">
        <v>726</v>
      </c>
      <c r="E39" s="1" t="s">
        <v>727</v>
      </c>
      <c r="F39" s="1" t="s">
        <v>540</v>
      </c>
      <c r="G39" s="1" t="s">
        <v>544</v>
      </c>
      <c r="H39" s="1" t="s">
        <v>545</v>
      </c>
      <c r="I39" s="1" t="s">
        <v>728</v>
      </c>
      <c r="J39" s="1" t="s">
        <v>547</v>
      </c>
      <c r="K39" s="1" t="s">
        <v>728</v>
      </c>
      <c r="L39" s="1" t="s">
        <v>728</v>
      </c>
      <c r="M39" s="1" t="s">
        <v>548</v>
      </c>
      <c r="N39" s="1" t="s">
        <v>548</v>
      </c>
      <c r="O39" s="1" t="s">
        <v>549</v>
      </c>
      <c r="P39" s="1" t="s">
        <v>550</v>
      </c>
      <c r="Q39" s="1" t="s">
        <v>551</v>
      </c>
      <c r="R39" s="1" t="s">
        <v>729</v>
      </c>
      <c r="S39" s="1" t="s">
        <v>553</v>
      </c>
      <c r="T39" s="1" t="s">
        <v>554</v>
      </c>
      <c r="U39" s="1" t="s">
        <v>555</v>
      </c>
      <c r="V39" s="1" t="s">
        <v>615</v>
      </c>
    </row>
    <row r="40" s="1" customFormat="1" spans="1:22">
      <c r="A40" s="3">
        <v>999222594270040</v>
      </c>
      <c r="B40" s="1" t="s">
        <v>730</v>
      </c>
      <c r="C40" s="1" t="s">
        <v>731</v>
      </c>
      <c r="D40" s="1" t="s">
        <v>732</v>
      </c>
      <c r="E40" s="1" t="s">
        <v>733</v>
      </c>
      <c r="F40" s="1" t="s">
        <v>540</v>
      </c>
      <c r="G40" s="1" t="s">
        <v>544</v>
      </c>
      <c r="H40" s="1" t="s">
        <v>545</v>
      </c>
      <c r="I40" s="1" t="s">
        <v>734</v>
      </c>
      <c r="J40" s="1" t="s">
        <v>547</v>
      </c>
      <c r="K40" s="1" t="s">
        <v>734</v>
      </c>
      <c r="L40" s="1" t="s">
        <v>734</v>
      </c>
      <c r="M40" s="1" t="s">
        <v>548</v>
      </c>
      <c r="N40" s="1" t="s">
        <v>548</v>
      </c>
      <c r="O40" s="1" t="s">
        <v>549</v>
      </c>
      <c r="P40" s="1" t="s">
        <v>550</v>
      </c>
      <c r="Q40" s="1" t="s">
        <v>551</v>
      </c>
      <c r="R40" s="1" t="s">
        <v>735</v>
      </c>
      <c r="S40" s="1" t="s">
        <v>553</v>
      </c>
      <c r="T40" s="1" t="s">
        <v>554</v>
      </c>
      <c r="U40" s="1" t="s">
        <v>555</v>
      </c>
      <c r="V40" s="1" t="s">
        <v>615</v>
      </c>
    </row>
    <row r="41" s="1" customFormat="1" spans="1:22">
      <c r="A41" s="3">
        <v>999222674594493</v>
      </c>
      <c r="B41" s="1" t="s">
        <v>604</v>
      </c>
      <c r="C41" s="1" t="s">
        <v>736</v>
      </c>
      <c r="D41" s="1" t="s">
        <v>737</v>
      </c>
      <c r="E41" s="1" t="s">
        <v>738</v>
      </c>
      <c r="F41" s="1" t="s">
        <v>540</v>
      </c>
      <c r="G41" s="1" t="s">
        <v>544</v>
      </c>
      <c r="H41" s="1" t="s">
        <v>545</v>
      </c>
      <c r="I41" s="1" t="s">
        <v>739</v>
      </c>
      <c r="J41" s="1" t="s">
        <v>547</v>
      </c>
      <c r="K41" s="1" t="s">
        <v>739</v>
      </c>
      <c r="L41" s="1" t="s">
        <v>739</v>
      </c>
      <c r="M41" s="1" t="s">
        <v>548</v>
      </c>
      <c r="N41" s="1" t="s">
        <v>548</v>
      </c>
      <c r="O41" s="1" t="s">
        <v>549</v>
      </c>
      <c r="P41" s="1" t="s">
        <v>550</v>
      </c>
      <c r="Q41" s="1" t="s">
        <v>551</v>
      </c>
      <c r="R41" s="1" t="s">
        <v>740</v>
      </c>
      <c r="S41" s="1" t="s">
        <v>553</v>
      </c>
      <c r="T41" s="1" t="s">
        <v>554</v>
      </c>
      <c r="U41" s="1" t="s">
        <v>555</v>
      </c>
      <c r="V41" s="1" t="s">
        <v>556</v>
      </c>
    </row>
    <row r="42" s="1" customFormat="1" spans="1:22">
      <c r="A42" s="3">
        <v>999222587185629</v>
      </c>
      <c r="B42" s="1" t="s">
        <v>741</v>
      </c>
      <c r="C42" s="1" t="s">
        <v>742</v>
      </c>
      <c r="D42" s="1" t="s">
        <v>588</v>
      </c>
      <c r="E42" s="1" t="s">
        <v>743</v>
      </c>
      <c r="F42" s="1" t="s">
        <v>655</v>
      </c>
      <c r="G42" s="1" t="s">
        <v>544</v>
      </c>
      <c r="H42" s="1" t="s">
        <v>545</v>
      </c>
      <c r="I42" s="1" t="s">
        <v>744</v>
      </c>
      <c r="J42" s="1" t="s">
        <v>547</v>
      </c>
      <c r="K42" s="1" t="s">
        <v>744</v>
      </c>
      <c r="L42" s="1" t="s">
        <v>744</v>
      </c>
      <c r="M42" s="1" t="s">
        <v>548</v>
      </c>
      <c r="N42" s="1" t="s">
        <v>548</v>
      </c>
      <c r="O42" s="1" t="s">
        <v>549</v>
      </c>
      <c r="P42" s="1" t="s">
        <v>550</v>
      </c>
      <c r="Q42" s="1" t="s">
        <v>551</v>
      </c>
      <c r="R42" s="1" t="s">
        <v>745</v>
      </c>
      <c r="S42" s="1" t="s">
        <v>553</v>
      </c>
      <c r="T42" s="1" t="s">
        <v>554</v>
      </c>
      <c r="U42" s="1" t="s">
        <v>555</v>
      </c>
      <c r="V42" s="1" t="s">
        <v>556</v>
      </c>
    </row>
    <row r="43" s="1" customFormat="1" spans="1:22">
      <c r="A43" s="3">
        <v>999222579391475</v>
      </c>
      <c r="B43" s="1" t="s">
        <v>741</v>
      </c>
      <c r="C43" s="1" t="s">
        <v>746</v>
      </c>
      <c r="D43" s="1" t="s">
        <v>707</v>
      </c>
      <c r="E43" s="1" t="s">
        <v>747</v>
      </c>
      <c r="F43" s="1" t="s">
        <v>604</v>
      </c>
      <c r="G43" s="1" t="s">
        <v>544</v>
      </c>
      <c r="H43" s="1" t="s">
        <v>545</v>
      </c>
      <c r="I43" s="1" t="s">
        <v>748</v>
      </c>
      <c r="J43" s="1" t="s">
        <v>547</v>
      </c>
      <c r="K43" s="1" t="s">
        <v>748</v>
      </c>
      <c r="L43" s="1" t="s">
        <v>748</v>
      </c>
      <c r="M43" s="1" t="s">
        <v>548</v>
      </c>
      <c r="N43" s="1" t="s">
        <v>548</v>
      </c>
      <c r="O43" s="1" t="s">
        <v>549</v>
      </c>
      <c r="P43" s="1" t="s">
        <v>550</v>
      </c>
      <c r="Q43" s="1" t="s">
        <v>551</v>
      </c>
      <c r="R43" s="1" t="s">
        <v>749</v>
      </c>
      <c r="S43" s="1" t="s">
        <v>553</v>
      </c>
      <c r="T43" s="1" t="s">
        <v>554</v>
      </c>
      <c r="U43" s="1" t="s">
        <v>555</v>
      </c>
      <c r="V43" s="1" t="s">
        <v>621</v>
      </c>
    </row>
    <row r="44" s="1" customFormat="1" spans="1:22">
      <c r="A44" s="3">
        <v>999222617566410</v>
      </c>
      <c r="B44" s="1" t="s">
        <v>705</v>
      </c>
      <c r="C44" s="1" t="s">
        <v>750</v>
      </c>
      <c r="D44" s="1" t="s">
        <v>726</v>
      </c>
      <c r="E44" s="1" t="s">
        <v>751</v>
      </c>
      <c r="F44" s="1" t="s">
        <v>540</v>
      </c>
      <c r="G44" s="1" t="s">
        <v>544</v>
      </c>
      <c r="H44" s="1" t="s">
        <v>545</v>
      </c>
      <c r="I44" s="1" t="s">
        <v>728</v>
      </c>
      <c r="J44" s="1" t="s">
        <v>547</v>
      </c>
      <c r="K44" s="1" t="s">
        <v>728</v>
      </c>
      <c r="L44" s="1" t="s">
        <v>728</v>
      </c>
      <c r="M44" s="1" t="s">
        <v>548</v>
      </c>
      <c r="N44" s="1" t="s">
        <v>548</v>
      </c>
      <c r="O44" s="1" t="s">
        <v>549</v>
      </c>
      <c r="P44" s="1" t="s">
        <v>550</v>
      </c>
      <c r="Q44" s="1" t="s">
        <v>551</v>
      </c>
      <c r="R44" s="1" t="s">
        <v>752</v>
      </c>
      <c r="S44" s="1" t="s">
        <v>553</v>
      </c>
      <c r="T44" s="1" t="s">
        <v>554</v>
      </c>
      <c r="U44" s="1" t="s">
        <v>555</v>
      </c>
      <c r="V44" s="1" t="s">
        <v>615</v>
      </c>
    </row>
    <row r="45" s="1" customFormat="1" spans="1:22">
      <c r="A45" s="3">
        <v>999222577965263</v>
      </c>
      <c r="B45" s="1" t="s">
        <v>741</v>
      </c>
      <c r="C45" s="1" t="s">
        <v>753</v>
      </c>
      <c r="D45" s="1" t="s">
        <v>754</v>
      </c>
      <c r="E45" s="1" t="s">
        <v>755</v>
      </c>
      <c r="F45" s="1" t="s">
        <v>540</v>
      </c>
      <c r="G45" s="1" t="s">
        <v>544</v>
      </c>
      <c r="H45" s="1" t="s">
        <v>545</v>
      </c>
      <c r="I45" s="1" t="s">
        <v>756</v>
      </c>
      <c r="J45" s="1" t="s">
        <v>547</v>
      </c>
      <c r="K45" s="1" t="s">
        <v>756</v>
      </c>
      <c r="L45" s="1" t="s">
        <v>756</v>
      </c>
      <c r="M45" s="1" t="s">
        <v>548</v>
      </c>
      <c r="N45" s="1" t="s">
        <v>548</v>
      </c>
      <c r="O45" s="1" t="s">
        <v>549</v>
      </c>
      <c r="P45" s="1" t="s">
        <v>550</v>
      </c>
      <c r="Q45" s="1" t="s">
        <v>551</v>
      </c>
      <c r="R45" s="1" t="s">
        <v>757</v>
      </c>
      <c r="S45" s="1" t="s">
        <v>553</v>
      </c>
      <c r="T45" s="1" t="s">
        <v>554</v>
      </c>
      <c r="U45" s="1" t="s">
        <v>555</v>
      </c>
      <c r="V45" s="1" t="s">
        <v>556</v>
      </c>
    </row>
    <row r="46" s="1" customFormat="1" spans="1:22">
      <c r="A46" s="3">
        <v>999222560358767</v>
      </c>
      <c r="B46" s="1" t="s">
        <v>758</v>
      </c>
      <c r="C46" s="1" t="s">
        <v>759</v>
      </c>
      <c r="D46" s="1" t="s">
        <v>754</v>
      </c>
      <c r="E46" s="1" t="s">
        <v>760</v>
      </c>
      <c r="F46" s="1" t="s">
        <v>655</v>
      </c>
      <c r="G46" s="1" t="s">
        <v>544</v>
      </c>
      <c r="H46" s="1" t="s">
        <v>545</v>
      </c>
      <c r="I46" s="1" t="s">
        <v>761</v>
      </c>
      <c r="J46" s="1" t="s">
        <v>547</v>
      </c>
      <c r="K46" s="1" t="s">
        <v>761</v>
      </c>
      <c r="L46" s="1" t="s">
        <v>761</v>
      </c>
      <c r="M46" s="1" t="s">
        <v>548</v>
      </c>
      <c r="N46" s="1" t="s">
        <v>548</v>
      </c>
      <c r="O46" s="1" t="s">
        <v>549</v>
      </c>
      <c r="P46" s="1" t="s">
        <v>550</v>
      </c>
      <c r="Q46" s="1" t="s">
        <v>551</v>
      </c>
      <c r="R46" s="1" t="s">
        <v>762</v>
      </c>
      <c r="S46" s="1" t="s">
        <v>553</v>
      </c>
      <c r="T46" s="1" t="s">
        <v>554</v>
      </c>
      <c r="U46" s="1" t="s">
        <v>555</v>
      </c>
      <c r="V46" s="1" t="s">
        <v>556</v>
      </c>
    </row>
    <row r="47" s="1" customFormat="1" spans="1:22">
      <c r="A47" s="3">
        <v>999222557801642</v>
      </c>
      <c r="B47" s="1" t="s">
        <v>758</v>
      </c>
      <c r="C47" s="1" t="s">
        <v>763</v>
      </c>
      <c r="D47" s="1" t="s">
        <v>764</v>
      </c>
      <c r="E47" s="1" t="s">
        <v>765</v>
      </c>
      <c r="F47" s="1" t="s">
        <v>604</v>
      </c>
      <c r="G47" s="1" t="s">
        <v>544</v>
      </c>
      <c r="H47" s="1" t="s">
        <v>545</v>
      </c>
      <c r="I47" s="1" t="s">
        <v>766</v>
      </c>
      <c r="J47" s="1" t="s">
        <v>547</v>
      </c>
      <c r="K47" s="1" t="s">
        <v>766</v>
      </c>
      <c r="L47" s="1" t="s">
        <v>766</v>
      </c>
      <c r="M47" s="1" t="s">
        <v>548</v>
      </c>
      <c r="N47" s="1" t="s">
        <v>548</v>
      </c>
      <c r="O47" s="1" t="s">
        <v>549</v>
      </c>
      <c r="P47" s="1" t="s">
        <v>550</v>
      </c>
      <c r="Q47" s="1" t="s">
        <v>551</v>
      </c>
      <c r="R47" s="1" t="s">
        <v>767</v>
      </c>
      <c r="S47" s="1" t="s">
        <v>553</v>
      </c>
      <c r="T47" s="1" t="s">
        <v>554</v>
      </c>
      <c r="U47" s="1" t="s">
        <v>555</v>
      </c>
      <c r="V47" s="1" t="s">
        <v>556</v>
      </c>
    </row>
    <row r="48" s="1" customFormat="1" spans="1:22">
      <c r="A48" s="3">
        <v>999222548912464</v>
      </c>
      <c r="B48" s="1" t="s">
        <v>758</v>
      </c>
      <c r="C48" s="1" t="s">
        <v>768</v>
      </c>
      <c r="D48" s="1" t="s">
        <v>583</v>
      </c>
      <c r="E48" s="1" t="s">
        <v>769</v>
      </c>
      <c r="F48" s="1" t="s">
        <v>540</v>
      </c>
      <c r="G48" s="1" t="s">
        <v>544</v>
      </c>
      <c r="H48" s="1" t="s">
        <v>545</v>
      </c>
      <c r="I48" s="1" t="s">
        <v>770</v>
      </c>
      <c r="J48" s="1" t="s">
        <v>547</v>
      </c>
      <c r="K48" s="1" t="s">
        <v>770</v>
      </c>
      <c r="L48" s="1" t="s">
        <v>770</v>
      </c>
      <c r="M48" s="1" t="s">
        <v>548</v>
      </c>
      <c r="N48" s="1" t="s">
        <v>548</v>
      </c>
      <c r="O48" s="1" t="s">
        <v>549</v>
      </c>
      <c r="P48" s="1" t="s">
        <v>550</v>
      </c>
      <c r="Q48" s="1" t="s">
        <v>551</v>
      </c>
      <c r="R48" s="1" t="s">
        <v>771</v>
      </c>
      <c r="S48" s="1" t="s">
        <v>553</v>
      </c>
      <c r="T48" s="1" t="s">
        <v>554</v>
      </c>
      <c r="U48" s="1" t="s">
        <v>555</v>
      </c>
      <c r="V48" s="1" t="s">
        <v>556</v>
      </c>
    </row>
    <row r="49" s="1" customFormat="1" spans="1:22">
      <c r="A49" s="3">
        <v>999222547624907</v>
      </c>
      <c r="B49" s="1" t="s">
        <v>758</v>
      </c>
      <c r="C49" s="1" t="s">
        <v>772</v>
      </c>
      <c r="D49" s="1" t="s">
        <v>665</v>
      </c>
      <c r="E49" s="1" t="s">
        <v>773</v>
      </c>
      <c r="F49" s="1" t="s">
        <v>655</v>
      </c>
      <c r="G49" s="1" t="s">
        <v>544</v>
      </c>
      <c r="H49" s="1" t="s">
        <v>545</v>
      </c>
      <c r="I49" s="1" t="s">
        <v>774</v>
      </c>
      <c r="J49" s="1" t="s">
        <v>547</v>
      </c>
      <c r="K49" s="1" t="s">
        <v>774</v>
      </c>
      <c r="L49" s="1" t="s">
        <v>774</v>
      </c>
      <c r="M49" s="1" t="s">
        <v>548</v>
      </c>
      <c r="N49" s="1" t="s">
        <v>548</v>
      </c>
      <c r="O49" s="1" t="s">
        <v>549</v>
      </c>
      <c r="P49" s="1" t="s">
        <v>550</v>
      </c>
      <c r="Q49" s="1" t="s">
        <v>551</v>
      </c>
      <c r="R49" s="1" t="s">
        <v>775</v>
      </c>
      <c r="S49" s="1" t="s">
        <v>553</v>
      </c>
      <c r="T49" s="1" t="s">
        <v>554</v>
      </c>
      <c r="U49" s="1" t="s">
        <v>555</v>
      </c>
      <c r="V49" s="1" t="s">
        <v>556</v>
      </c>
    </row>
    <row r="50" s="1" customFormat="1" spans="1:22">
      <c r="A50" s="3">
        <v>999222591483348</v>
      </c>
      <c r="B50" s="1" t="s">
        <v>730</v>
      </c>
      <c r="C50" s="1" t="s">
        <v>776</v>
      </c>
      <c r="D50" s="1" t="s">
        <v>777</v>
      </c>
      <c r="E50" s="1" t="s">
        <v>778</v>
      </c>
      <c r="F50" s="1" t="s">
        <v>604</v>
      </c>
      <c r="G50" s="1" t="s">
        <v>544</v>
      </c>
      <c r="H50" s="1" t="s">
        <v>545</v>
      </c>
      <c r="I50" s="1" t="s">
        <v>779</v>
      </c>
      <c r="J50" s="1" t="s">
        <v>547</v>
      </c>
      <c r="K50" s="1" t="s">
        <v>779</v>
      </c>
      <c r="L50" s="1" t="s">
        <v>779</v>
      </c>
      <c r="M50" s="1" t="s">
        <v>548</v>
      </c>
      <c r="N50" s="1" t="s">
        <v>548</v>
      </c>
      <c r="O50" s="1" t="s">
        <v>549</v>
      </c>
      <c r="P50" s="1" t="s">
        <v>550</v>
      </c>
      <c r="Q50" s="1" t="s">
        <v>551</v>
      </c>
      <c r="R50" s="1" t="s">
        <v>780</v>
      </c>
      <c r="S50" s="1" t="s">
        <v>553</v>
      </c>
      <c r="T50" s="1" t="s">
        <v>554</v>
      </c>
      <c r="U50" s="1" t="s">
        <v>555</v>
      </c>
      <c r="V50" s="1" t="s">
        <v>556</v>
      </c>
    </row>
    <row r="51" s="1" customFormat="1" spans="1:22">
      <c r="A51" s="3">
        <v>999222526195185</v>
      </c>
      <c r="B51" s="1" t="s">
        <v>781</v>
      </c>
      <c r="C51" s="1" t="s">
        <v>782</v>
      </c>
      <c r="D51" s="1" t="s">
        <v>783</v>
      </c>
      <c r="E51" s="1" t="s">
        <v>784</v>
      </c>
      <c r="F51" s="1" t="s">
        <v>604</v>
      </c>
      <c r="G51" s="1" t="s">
        <v>544</v>
      </c>
      <c r="H51" s="1" t="s">
        <v>545</v>
      </c>
      <c r="I51" s="1" t="s">
        <v>785</v>
      </c>
      <c r="J51" s="1" t="s">
        <v>547</v>
      </c>
      <c r="K51" s="1" t="s">
        <v>785</v>
      </c>
      <c r="L51" s="1" t="s">
        <v>785</v>
      </c>
      <c r="M51" s="1" t="s">
        <v>548</v>
      </c>
      <c r="N51" s="1" t="s">
        <v>548</v>
      </c>
      <c r="O51" s="1" t="s">
        <v>549</v>
      </c>
      <c r="P51" s="1" t="s">
        <v>550</v>
      </c>
      <c r="Q51" s="1" t="s">
        <v>551</v>
      </c>
      <c r="R51" s="1" t="s">
        <v>786</v>
      </c>
      <c r="S51" s="1" t="s">
        <v>553</v>
      </c>
      <c r="T51" s="1" t="s">
        <v>554</v>
      </c>
      <c r="U51" s="1" t="s">
        <v>555</v>
      </c>
      <c r="V51" s="1" t="s">
        <v>556</v>
      </c>
    </row>
    <row r="52" s="1" customFormat="1" spans="1:22">
      <c r="A52" s="3">
        <v>999222637642778</v>
      </c>
      <c r="B52" s="1" t="s">
        <v>683</v>
      </c>
      <c r="C52" s="1" t="s">
        <v>787</v>
      </c>
      <c r="D52" s="1" t="s">
        <v>732</v>
      </c>
      <c r="E52" s="1" t="s">
        <v>788</v>
      </c>
      <c r="F52" s="1" t="s">
        <v>540</v>
      </c>
      <c r="G52" s="1" t="s">
        <v>544</v>
      </c>
      <c r="H52" s="1" t="s">
        <v>545</v>
      </c>
      <c r="I52" s="1" t="s">
        <v>565</v>
      </c>
      <c r="J52" s="1" t="s">
        <v>547</v>
      </c>
      <c r="K52" s="1" t="s">
        <v>565</v>
      </c>
      <c r="L52" s="1" t="s">
        <v>565</v>
      </c>
      <c r="M52" s="1" t="s">
        <v>548</v>
      </c>
      <c r="N52" s="1" t="s">
        <v>548</v>
      </c>
      <c r="O52" s="1" t="s">
        <v>549</v>
      </c>
      <c r="P52" s="1" t="s">
        <v>550</v>
      </c>
      <c r="Q52" s="1" t="s">
        <v>551</v>
      </c>
      <c r="R52" s="1" t="s">
        <v>789</v>
      </c>
      <c r="S52" s="1" t="s">
        <v>553</v>
      </c>
      <c r="T52" s="1" t="s">
        <v>554</v>
      </c>
      <c r="U52" s="1" t="s">
        <v>555</v>
      </c>
      <c r="V52" s="1" t="s">
        <v>615</v>
      </c>
    </row>
    <row r="53" s="1" customFormat="1" spans="1:22">
      <c r="A53" s="3">
        <v>999222512958729</v>
      </c>
      <c r="B53" s="1" t="s">
        <v>781</v>
      </c>
      <c r="C53" s="1" t="s">
        <v>790</v>
      </c>
      <c r="D53" s="1" t="s">
        <v>791</v>
      </c>
      <c r="E53" s="1" t="s">
        <v>792</v>
      </c>
      <c r="F53" s="1" t="s">
        <v>540</v>
      </c>
      <c r="G53" s="1" t="s">
        <v>544</v>
      </c>
      <c r="H53" s="1" t="s">
        <v>545</v>
      </c>
      <c r="I53" s="1" t="s">
        <v>793</v>
      </c>
      <c r="J53" s="1" t="s">
        <v>547</v>
      </c>
      <c r="K53" s="1" t="s">
        <v>793</v>
      </c>
      <c r="L53" s="1" t="s">
        <v>793</v>
      </c>
      <c r="M53" s="1" t="s">
        <v>548</v>
      </c>
      <c r="N53" s="1" t="s">
        <v>548</v>
      </c>
      <c r="O53" s="1" t="s">
        <v>549</v>
      </c>
      <c r="P53" s="1" t="s">
        <v>550</v>
      </c>
      <c r="Q53" s="1" t="s">
        <v>551</v>
      </c>
      <c r="R53" s="1" t="s">
        <v>794</v>
      </c>
      <c r="S53" s="1" t="s">
        <v>553</v>
      </c>
      <c r="T53" s="1" t="s">
        <v>554</v>
      </c>
      <c r="U53" s="1" t="s">
        <v>555</v>
      </c>
      <c r="V53" s="1" t="s">
        <v>621</v>
      </c>
    </row>
    <row r="54" s="1" customFormat="1" spans="1:22">
      <c r="A54" s="3">
        <v>999222573218779</v>
      </c>
      <c r="B54" s="1" t="s">
        <v>741</v>
      </c>
      <c r="C54" s="1" t="s">
        <v>795</v>
      </c>
      <c r="D54" s="1" t="s">
        <v>796</v>
      </c>
      <c r="E54" s="1" t="s">
        <v>797</v>
      </c>
      <c r="F54" s="1" t="s">
        <v>540</v>
      </c>
      <c r="G54" s="1" t="s">
        <v>544</v>
      </c>
      <c r="H54" s="1" t="s">
        <v>545</v>
      </c>
      <c r="I54" s="1" t="s">
        <v>798</v>
      </c>
      <c r="J54" s="1" t="s">
        <v>547</v>
      </c>
      <c r="K54" s="1" t="s">
        <v>798</v>
      </c>
      <c r="L54" s="1" t="s">
        <v>798</v>
      </c>
      <c r="M54" s="1" t="s">
        <v>548</v>
      </c>
      <c r="N54" s="1" t="s">
        <v>548</v>
      </c>
      <c r="O54" s="1" t="s">
        <v>549</v>
      </c>
      <c r="P54" s="1" t="s">
        <v>550</v>
      </c>
      <c r="Q54" s="1" t="s">
        <v>551</v>
      </c>
      <c r="R54" s="1" t="s">
        <v>799</v>
      </c>
      <c r="S54" s="1" t="s">
        <v>553</v>
      </c>
      <c r="T54" s="1" t="s">
        <v>554</v>
      </c>
      <c r="U54" s="1" t="s">
        <v>555</v>
      </c>
      <c r="V54" s="1" t="s">
        <v>699</v>
      </c>
    </row>
    <row r="55" s="1" customFormat="1" spans="1:22">
      <c r="A55" s="3">
        <v>999222510123496</v>
      </c>
      <c r="B55" s="1" t="s">
        <v>800</v>
      </c>
      <c r="C55" s="1" t="s">
        <v>801</v>
      </c>
      <c r="D55" s="1" t="s">
        <v>675</v>
      </c>
      <c r="E55" s="1" t="s">
        <v>802</v>
      </c>
      <c r="F55" s="1" t="s">
        <v>655</v>
      </c>
      <c r="G55" s="1" t="s">
        <v>544</v>
      </c>
      <c r="H55" s="1" t="s">
        <v>545</v>
      </c>
      <c r="I55" s="1" t="s">
        <v>803</v>
      </c>
      <c r="J55" s="1" t="s">
        <v>547</v>
      </c>
      <c r="K55" s="1" t="s">
        <v>803</v>
      </c>
      <c r="L55" s="1" t="s">
        <v>803</v>
      </c>
      <c r="M55" s="1" t="s">
        <v>548</v>
      </c>
      <c r="N55" s="1" t="s">
        <v>548</v>
      </c>
      <c r="O55" s="1" t="s">
        <v>549</v>
      </c>
      <c r="P55" s="1" t="s">
        <v>550</v>
      </c>
      <c r="Q55" s="1" t="s">
        <v>551</v>
      </c>
      <c r="R55" s="1" t="s">
        <v>804</v>
      </c>
      <c r="S55" s="1" t="s">
        <v>553</v>
      </c>
      <c r="T55" s="1" t="s">
        <v>554</v>
      </c>
      <c r="U55" s="1" t="s">
        <v>555</v>
      </c>
      <c r="V55" s="1" t="s">
        <v>556</v>
      </c>
    </row>
    <row r="56" s="1" customFormat="1" spans="1:22">
      <c r="A56" s="3">
        <v>999222510076836</v>
      </c>
      <c r="B56" s="1" t="s">
        <v>800</v>
      </c>
      <c r="C56" s="1" t="s">
        <v>805</v>
      </c>
      <c r="D56" s="1" t="s">
        <v>675</v>
      </c>
      <c r="E56" s="1" t="s">
        <v>806</v>
      </c>
      <c r="F56" s="1" t="s">
        <v>655</v>
      </c>
      <c r="G56" s="1" t="s">
        <v>544</v>
      </c>
      <c r="H56" s="1" t="s">
        <v>545</v>
      </c>
      <c r="I56" s="1" t="s">
        <v>803</v>
      </c>
      <c r="J56" s="1" t="s">
        <v>547</v>
      </c>
      <c r="K56" s="1" t="s">
        <v>803</v>
      </c>
      <c r="L56" s="1" t="s">
        <v>803</v>
      </c>
      <c r="M56" s="1" t="s">
        <v>548</v>
      </c>
      <c r="N56" s="1" t="s">
        <v>548</v>
      </c>
      <c r="O56" s="1" t="s">
        <v>549</v>
      </c>
      <c r="P56" s="1" t="s">
        <v>550</v>
      </c>
      <c r="Q56" s="1" t="s">
        <v>551</v>
      </c>
      <c r="R56" s="1" t="s">
        <v>807</v>
      </c>
      <c r="S56" s="1" t="s">
        <v>553</v>
      </c>
      <c r="T56" s="1" t="s">
        <v>554</v>
      </c>
      <c r="U56" s="1" t="s">
        <v>555</v>
      </c>
      <c r="V56" s="1" t="s">
        <v>556</v>
      </c>
    </row>
    <row r="57" s="1" customFormat="1" spans="1:22">
      <c r="A57" s="3">
        <v>999222495820393</v>
      </c>
      <c r="B57" s="1" t="s">
        <v>800</v>
      </c>
      <c r="C57" s="1" t="s">
        <v>808</v>
      </c>
      <c r="D57" s="1" t="s">
        <v>809</v>
      </c>
      <c r="E57" s="1" t="s">
        <v>810</v>
      </c>
      <c r="F57" s="1" t="s">
        <v>540</v>
      </c>
      <c r="G57" s="1" t="s">
        <v>544</v>
      </c>
      <c r="H57" s="1" t="s">
        <v>545</v>
      </c>
      <c r="I57" s="1" t="s">
        <v>811</v>
      </c>
      <c r="J57" s="1" t="s">
        <v>547</v>
      </c>
      <c r="K57" s="1" t="s">
        <v>811</v>
      </c>
      <c r="L57" s="1" t="s">
        <v>811</v>
      </c>
      <c r="M57" s="1" t="s">
        <v>548</v>
      </c>
      <c r="N57" s="1" t="s">
        <v>548</v>
      </c>
      <c r="O57" s="1" t="s">
        <v>549</v>
      </c>
      <c r="P57" s="1" t="s">
        <v>550</v>
      </c>
      <c r="Q57" s="1" t="s">
        <v>551</v>
      </c>
      <c r="R57" s="1" t="s">
        <v>812</v>
      </c>
      <c r="S57" s="1" t="s">
        <v>553</v>
      </c>
      <c r="T57" s="1" t="s">
        <v>554</v>
      </c>
      <c r="U57" s="1" t="s">
        <v>555</v>
      </c>
      <c r="V57" s="1" t="s">
        <v>615</v>
      </c>
    </row>
    <row r="58" s="1" customFormat="1" spans="1:22">
      <c r="A58" s="3">
        <v>999222483741387</v>
      </c>
      <c r="B58" s="1" t="s">
        <v>813</v>
      </c>
      <c r="C58" s="1" t="s">
        <v>814</v>
      </c>
      <c r="D58" s="1" t="s">
        <v>675</v>
      </c>
      <c r="E58" s="1" t="s">
        <v>815</v>
      </c>
      <c r="F58" s="1" t="s">
        <v>683</v>
      </c>
      <c r="G58" s="1" t="s">
        <v>544</v>
      </c>
      <c r="H58" s="1" t="s">
        <v>545</v>
      </c>
      <c r="I58" s="1" t="s">
        <v>816</v>
      </c>
      <c r="J58" s="1" t="s">
        <v>547</v>
      </c>
      <c r="K58" s="1" t="s">
        <v>816</v>
      </c>
      <c r="L58" s="1" t="s">
        <v>816</v>
      </c>
      <c r="M58" s="1" t="s">
        <v>548</v>
      </c>
      <c r="N58" s="1" t="s">
        <v>548</v>
      </c>
      <c r="O58" s="1" t="s">
        <v>549</v>
      </c>
      <c r="P58" s="1" t="s">
        <v>550</v>
      </c>
      <c r="Q58" s="1" t="s">
        <v>551</v>
      </c>
      <c r="R58" s="1" t="s">
        <v>817</v>
      </c>
      <c r="S58" s="1" t="s">
        <v>553</v>
      </c>
      <c r="T58" s="1" t="s">
        <v>554</v>
      </c>
      <c r="U58" s="1" t="s">
        <v>555</v>
      </c>
      <c r="V58" s="1" t="s">
        <v>556</v>
      </c>
    </row>
    <row r="59" s="1" customFormat="1" spans="1:22">
      <c r="A59" s="3">
        <v>999222482887825</v>
      </c>
      <c r="B59" s="1" t="s">
        <v>813</v>
      </c>
      <c r="C59" s="1" t="s">
        <v>818</v>
      </c>
      <c r="D59" s="1" t="s">
        <v>716</v>
      </c>
      <c r="E59" s="1" t="s">
        <v>819</v>
      </c>
      <c r="F59" s="1" t="s">
        <v>540</v>
      </c>
      <c r="G59" s="1" t="s">
        <v>544</v>
      </c>
      <c r="H59" s="1" t="s">
        <v>545</v>
      </c>
      <c r="I59" s="1" t="s">
        <v>820</v>
      </c>
      <c r="J59" s="1" t="s">
        <v>547</v>
      </c>
      <c r="K59" s="1" t="s">
        <v>820</v>
      </c>
      <c r="L59" s="1" t="s">
        <v>820</v>
      </c>
      <c r="M59" s="1" t="s">
        <v>548</v>
      </c>
      <c r="N59" s="1" t="s">
        <v>548</v>
      </c>
      <c r="O59" s="1" t="s">
        <v>549</v>
      </c>
      <c r="P59" s="1" t="s">
        <v>550</v>
      </c>
      <c r="Q59" s="1" t="s">
        <v>551</v>
      </c>
      <c r="R59" s="1" t="s">
        <v>821</v>
      </c>
      <c r="S59" s="1" t="s">
        <v>553</v>
      </c>
      <c r="T59" s="1" t="s">
        <v>554</v>
      </c>
      <c r="U59" s="1" t="s">
        <v>555</v>
      </c>
      <c r="V59" s="1" t="s">
        <v>699</v>
      </c>
    </row>
    <row r="60" s="1" customFormat="1" spans="1:22">
      <c r="A60" s="3">
        <v>22471482179</v>
      </c>
      <c r="B60" s="1" t="s">
        <v>822</v>
      </c>
      <c r="C60" s="1" t="s">
        <v>823</v>
      </c>
      <c r="D60" s="1" t="s">
        <v>695</v>
      </c>
      <c r="E60" s="1" t="s">
        <v>824</v>
      </c>
      <c r="F60" s="1" t="s">
        <v>540</v>
      </c>
      <c r="G60" s="1" t="s">
        <v>544</v>
      </c>
      <c r="H60" s="1" t="s">
        <v>545</v>
      </c>
      <c r="I60" s="1" t="s">
        <v>697</v>
      </c>
      <c r="J60" s="1" t="s">
        <v>547</v>
      </c>
      <c r="K60" s="1" t="s">
        <v>697</v>
      </c>
      <c r="L60" s="1" t="s">
        <v>697</v>
      </c>
      <c r="M60" s="1" t="s">
        <v>548</v>
      </c>
      <c r="N60" s="1" t="s">
        <v>548</v>
      </c>
      <c r="O60" s="1" t="s">
        <v>549</v>
      </c>
      <c r="P60" s="1" t="s">
        <v>550</v>
      </c>
      <c r="Q60" s="1" t="s">
        <v>551</v>
      </c>
      <c r="R60" s="1" t="s">
        <v>825</v>
      </c>
      <c r="S60" s="1" t="s">
        <v>553</v>
      </c>
      <c r="T60" s="1" t="s">
        <v>554</v>
      </c>
      <c r="U60" s="1" t="s">
        <v>555</v>
      </c>
      <c r="V60" s="1" t="s">
        <v>699</v>
      </c>
    </row>
    <row r="61" s="1" customFormat="1" spans="1:22">
      <c r="A61" s="3">
        <v>999222465852922</v>
      </c>
      <c r="B61" s="1" t="s">
        <v>822</v>
      </c>
      <c r="C61" s="1" t="s">
        <v>826</v>
      </c>
      <c r="D61" s="1" t="s">
        <v>611</v>
      </c>
      <c r="E61" s="1" t="s">
        <v>827</v>
      </c>
      <c r="F61" s="1" t="s">
        <v>540</v>
      </c>
      <c r="G61" s="1" t="s">
        <v>544</v>
      </c>
      <c r="H61" s="1" t="s">
        <v>545</v>
      </c>
      <c r="I61" s="1" t="s">
        <v>828</v>
      </c>
      <c r="J61" s="1" t="s">
        <v>547</v>
      </c>
      <c r="K61" s="1" t="s">
        <v>828</v>
      </c>
      <c r="L61" s="1" t="s">
        <v>829</v>
      </c>
      <c r="M61" s="1" t="s">
        <v>830</v>
      </c>
      <c r="N61" s="1" t="s">
        <v>830</v>
      </c>
      <c r="O61" s="1" t="s">
        <v>549</v>
      </c>
      <c r="P61" s="1" t="s">
        <v>550</v>
      </c>
      <c r="Q61" s="1" t="s">
        <v>551</v>
      </c>
      <c r="R61" s="1" t="s">
        <v>831</v>
      </c>
      <c r="S61" s="1" t="s">
        <v>553</v>
      </c>
      <c r="T61" s="1" t="s">
        <v>554</v>
      </c>
      <c r="U61" s="1" t="s">
        <v>555</v>
      </c>
      <c r="V61" s="1" t="s">
        <v>615</v>
      </c>
    </row>
    <row r="62" s="1" customFormat="1" spans="1:22">
      <c r="A62" s="3">
        <v>999222528466486</v>
      </c>
      <c r="B62" s="1" t="s">
        <v>781</v>
      </c>
      <c r="C62" s="1" t="s">
        <v>832</v>
      </c>
      <c r="D62" s="1" t="s">
        <v>833</v>
      </c>
      <c r="E62" s="1" t="s">
        <v>834</v>
      </c>
      <c r="F62" s="1" t="s">
        <v>604</v>
      </c>
      <c r="G62" s="1" t="s">
        <v>544</v>
      </c>
      <c r="H62" s="1" t="s">
        <v>545</v>
      </c>
      <c r="I62" s="1" t="s">
        <v>835</v>
      </c>
      <c r="J62" s="1" t="s">
        <v>547</v>
      </c>
      <c r="K62" s="1" t="s">
        <v>835</v>
      </c>
      <c r="L62" s="1" t="s">
        <v>835</v>
      </c>
      <c r="M62" s="1" t="s">
        <v>548</v>
      </c>
      <c r="N62" s="1" t="s">
        <v>548</v>
      </c>
      <c r="O62" s="1" t="s">
        <v>549</v>
      </c>
      <c r="P62" s="1" t="s">
        <v>550</v>
      </c>
      <c r="Q62" s="1" t="s">
        <v>551</v>
      </c>
      <c r="R62" s="1" t="s">
        <v>836</v>
      </c>
      <c r="S62" s="1" t="s">
        <v>553</v>
      </c>
      <c r="T62" s="1" t="s">
        <v>554</v>
      </c>
      <c r="U62" s="1" t="s">
        <v>555</v>
      </c>
      <c r="V62" s="1" t="s">
        <v>615</v>
      </c>
    </row>
    <row r="63" s="1" customFormat="1" spans="1:22">
      <c r="A63" s="3">
        <v>999222456961627</v>
      </c>
      <c r="B63" s="1" t="s">
        <v>837</v>
      </c>
      <c r="C63" s="1" t="s">
        <v>838</v>
      </c>
      <c r="D63" s="1" t="s">
        <v>839</v>
      </c>
      <c r="E63" s="1" t="s">
        <v>840</v>
      </c>
      <c r="F63" s="1" t="s">
        <v>655</v>
      </c>
      <c r="G63" s="1" t="s">
        <v>544</v>
      </c>
      <c r="H63" s="1" t="s">
        <v>545</v>
      </c>
      <c r="I63" s="1" t="s">
        <v>841</v>
      </c>
      <c r="J63" s="1" t="s">
        <v>547</v>
      </c>
      <c r="K63" s="1" t="s">
        <v>841</v>
      </c>
      <c r="L63" s="1" t="s">
        <v>841</v>
      </c>
      <c r="M63" s="1" t="s">
        <v>548</v>
      </c>
      <c r="N63" s="1" t="s">
        <v>548</v>
      </c>
      <c r="O63" s="1" t="s">
        <v>549</v>
      </c>
      <c r="P63" s="1" t="s">
        <v>550</v>
      </c>
      <c r="Q63" s="1" t="s">
        <v>551</v>
      </c>
      <c r="R63" s="1" t="s">
        <v>842</v>
      </c>
      <c r="S63" s="1" t="s">
        <v>553</v>
      </c>
      <c r="T63" s="1" t="s">
        <v>554</v>
      </c>
      <c r="U63" s="1" t="s">
        <v>555</v>
      </c>
      <c r="V63" s="1" t="s">
        <v>556</v>
      </c>
    </row>
    <row r="64" s="1" customFormat="1" spans="1:22">
      <c r="A64" s="3">
        <v>999222456541262</v>
      </c>
      <c r="B64" s="1" t="s">
        <v>837</v>
      </c>
      <c r="C64" s="1" t="s">
        <v>843</v>
      </c>
      <c r="D64" s="1" t="s">
        <v>606</v>
      </c>
      <c r="E64" s="1" t="s">
        <v>844</v>
      </c>
      <c r="F64" s="1" t="s">
        <v>604</v>
      </c>
      <c r="G64" s="1" t="s">
        <v>544</v>
      </c>
      <c r="H64" s="1" t="s">
        <v>545</v>
      </c>
      <c r="I64" s="1" t="s">
        <v>845</v>
      </c>
      <c r="J64" s="1" t="s">
        <v>547</v>
      </c>
      <c r="K64" s="1" t="s">
        <v>845</v>
      </c>
      <c r="L64" s="1" t="s">
        <v>845</v>
      </c>
      <c r="M64" s="1" t="s">
        <v>548</v>
      </c>
      <c r="N64" s="1" t="s">
        <v>548</v>
      </c>
      <c r="O64" s="1" t="s">
        <v>549</v>
      </c>
      <c r="P64" s="1" t="s">
        <v>550</v>
      </c>
      <c r="Q64" s="1" t="s">
        <v>551</v>
      </c>
      <c r="R64" s="1" t="s">
        <v>846</v>
      </c>
      <c r="S64" s="1" t="s">
        <v>553</v>
      </c>
      <c r="T64" s="1" t="s">
        <v>554</v>
      </c>
      <c r="U64" s="1" t="s">
        <v>555</v>
      </c>
      <c r="V64" s="1" t="s">
        <v>556</v>
      </c>
    </row>
    <row r="65" s="1" customFormat="1" spans="1:22">
      <c r="A65" s="3">
        <v>999222445743925</v>
      </c>
      <c r="B65" s="1" t="s">
        <v>837</v>
      </c>
      <c r="C65" s="1" t="s">
        <v>847</v>
      </c>
      <c r="D65" s="1" t="s">
        <v>732</v>
      </c>
      <c r="E65" s="1" t="s">
        <v>848</v>
      </c>
      <c r="F65" s="1" t="s">
        <v>540</v>
      </c>
      <c r="G65" s="1" t="s">
        <v>544</v>
      </c>
      <c r="H65" s="1" t="s">
        <v>545</v>
      </c>
      <c r="I65" s="1" t="s">
        <v>734</v>
      </c>
      <c r="J65" s="1" t="s">
        <v>547</v>
      </c>
      <c r="K65" s="1" t="s">
        <v>734</v>
      </c>
      <c r="L65" s="1" t="s">
        <v>734</v>
      </c>
      <c r="M65" s="1" t="s">
        <v>548</v>
      </c>
      <c r="N65" s="1" t="s">
        <v>548</v>
      </c>
      <c r="O65" s="1" t="s">
        <v>549</v>
      </c>
      <c r="P65" s="1" t="s">
        <v>550</v>
      </c>
      <c r="Q65" s="1" t="s">
        <v>551</v>
      </c>
      <c r="R65" s="1" t="s">
        <v>849</v>
      </c>
      <c r="S65" s="1" t="s">
        <v>553</v>
      </c>
      <c r="T65" s="1" t="s">
        <v>554</v>
      </c>
      <c r="U65" s="1" t="s">
        <v>555</v>
      </c>
      <c r="V65" s="1" t="s">
        <v>615</v>
      </c>
    </row>
    <row r="66" s="1" customFormat="1" spans="1:22">
      <c r="A66" s="3">
        <v>999222439300655</v>
      </c>
      <c r="B66" s="1" t="s">
        <v>837</v>
      </c>
      <c r="C66" s="1" t="s">
        <v>850</v>
      </c>
      <c r="D66" s="1" t="s">
        <v>851</v>
      </c>
      <c r="E66" s="1" t="s">
        <v>852</v>
      </c>
      <c r="F66" s="1" t="s">
        <v>655</v>
      </c>
      <c r="G66" s="1" t="s">
        <v>544</v>
      </c>
      <c r="H66" s="1" t="s">
        <v>545</v>
      </c>
      <c r="I66" s="1" t="s">
        <v>853</v>
      </c>
      <c r="J66" s="1" t="s">
        <v>547</v>
      </c>
      <c r="K66" s="1" t="s">
        <v>853</v>
      </c>
      <c r="L66" s="1" t="s">
        <v>853</v>
      </c>
      <c r="M66" s="1" t="s">
        <v>548</v>
      </c>
      <c r="N66" s="1" t="s">
        <v>548</v>
      </c>
      <c r="O66" s="1" t="s">
        <v>549</v>
      </c>
      <c r="P66" s="1" t="s">
        <v>550</v>
      </c>
      <c r="Q66" s="1" t="s">
        <v>551</v>
      </c>
      <c r="R66" s="1" t="s">
        <v>854</v>
      </c>
      <c r="S66" s="1" t="s">
        <v>553</v>
      </c>
      <c r="T66" s="1" t="s">
        <v>554</v>
      </c>
      <c r="U66" s="1" t="s">
        <v>555</v>
      </c>
      <c r="V66" s="1" t="s">
        <v>621</v>
      </c>
    </row>
    <row r="67" s="1" customFormat="1" spans="1:22">
      <c r="A67" s="3">
        <v>999222426080176</v>
      </c>
      <c r="B67" s="1" t="s">
        <v>855</v>
      </c>
      <c r="C67" s="1" t="s">
        <v>856</v>
      </c>
      <c r="D67" s="1" t="s">
        <v>833</v>
      </c>
      <c r="E67" s="1" t="s">
        <v>857</v>
      </c>
      <c r="F67" s="1" t="s">
        <v>540</v>
      </c>
      <c r="G67" s="1" t="s">
        <v>544</v>
      </c>
      <c r="H67" s="1" t="s">
        <v>545</v>
      </c>
      <c r="I67" s="1" t="s">
        <v>858</v>
      </c>
      <c r="J67" s="1" t="s">
        <v>547</v>
      </c>
      <c r="K67" s="1" t="s">
        <v>858</v>
      </c>
      <c r="L67" s="1" t="s">
        <v>858</v>
      </c>
      <c r="M67" s="1" t="s">
        <v>548</v>
      </c>
      <c r="N67" s="1" t="s">
        <v>548</v>
      </c>
      <c r="O67" s="1" t="s">
        <v>549</v>
      </c>
      <c r="P67" s="1" t="s">
        <v>550</v>
      </c>
      <c r="Q67" s="1" t="s">
        <v>551</v>
      </c>
      <c r="R67" s="1" t="s">
        <v>859</v>
      </c>
      <c r="S67" s="1" t="s">
        <v>553</v>
      </c>
      <c r="T67" s="1" t="s">
        <v>554</v>
      </c>
      <c r="U67" s="1" t="s">
        <v>555</v>
      </c>
      <c r="V67" s="1" t="s">
        <v>615</v>
      </c>
    </row>
    <row r="68" s="1" customFormat="1" spans="1:22">
      <c r="A68" s="3">
        <v>999222420960665</v>
      </c>
      <c r="B68" s="1" t="s">
        <v>855</v>
      </c>
      <c r="C68" s="1" t="s">
        <v>860</v>
      </c>
      <c r="D68" s="1" t="s">
        <v>606</v>
      </c>
      <c r="E68" s="1" t="s">
        <v>861</v>
      </c>
      <c r="F68" s="1" t="s">
        <v>604</v>
      </c>
      <c r="G68" s="1" t="s">
        <v>544</v>
      </c>
      <c r="H68" s="1" t="s">
        <v>545</v>
      </c>
      <c r="I68" s="1" t="s">
        <v>862</v>
      </c>
      <c r="J68" s="1" t="s">
        <v>547</v>
      </c>
      <c r="K68" s="1" t="s">
        <v>862</v>
      </c>
      <c r="L68" s="1" t="s">
        <v>862</v>
      </c>
      <c r="M68" s="1" t="s">
        <v>548</v>
      </c>
      <c r="N68" s="1" t="s">
        <v>548</v>
      </c>
      <c r="O68" s="1" t="s">
        <v>549</v>
      </c>
      <c r="P68" s="1" t="s">
        <v>550</v>
      </c>
      <c r="Q68" s="1" t="s">
        <v>551</v>
      </c>
      <c r="R68" s="1" t="s">
        <v>863</v>
      </c>
      <c r="S68" s="1" t="s">
        <v>553</v>
      </c>
      <c r="T68" s="1" t="s">
        <v>554</v>
      </c>
      <c r="U68" s="1" t="s">
        <v>555</v>
      </c>
      <c r="V68" s="1" t="s">
        <v>556</v>
      </c>
    </row>
    <row r="69" s="1" customFormat="1" spans="1:22">
      <c r="A69" s="3">
        <v>999222510658290</v>
      </c>
      <c r="B69" s="1" t="s">
        <v>800</v>
      </c>
      <c r="C69" s="1" t="s">
        <v>864</v>
      </c>
      <c r="D69" s="1" t="s">
        <v>865</v>
      </c>
      <c r="E69" s="1" t="s">
        <v>866</v>
      </c>
      <c r="F69" s="1" t="s">
        <v>540</v>
      </c>
      <c r="G69" s="1" t="s">
        <v>544</v>
      </c>
      <c r="H69" s="1" t="s">
        <v>545</v>
      </c>
      <c r="I69" s="1" t="s">
        <v>867</v>
      </c>
      <c r="J69" s="1" t="s">
        <v>547</v>
      </c>
      <c r="K69" s="1" t="s">
        <v>867</v>
      </c>
      <c r="L69" s="1" t="s">
        <v>867</v>
      </c>
      <c r="M69" s="1" t="s">
        <v>548</v>
      </c>
      <c r="N69" s="1" t="s">
        <v>548</v>
      </c>
      <c r="O69" s="1" t="s">
        <v>549</v>
      </c>
      <c r="P69" s="1" t="s">
        <v>550</v>
      </c>
      <c r="Q69" s="1" t="s">
        <v>551</v>
      </c>
      <c r="R69" s="1" t="s">
        <v>868</v>
      </c>
      <c r="S69" s="1" t="s">
        <v>553</v>
      </c>
      <c r="T69" s="1" t="s">
        <v>554</v>
      </c>
      <c r="U69" s="1" t="s">
        <v>555</v>
      </c>
      <c r="V69" s="1" t="s">
        <v>615</v>
      </c>
    </row>
    <row r="70" s="1" customFormat="1" spans="1:22">
      <c r="A70" s="3">
        <v>999222388637436</v>
      </c>
      <c r="B70" s="1" t="s">
        <v>869</v>
      </c>
      <c r="C70" s="1" t="s">
        <v>870</v>
      </c>
      <c r="D70" s="1" t="s">
        <v>871</v>
      </c>
      <c r="E70" s="1" t="s">
        <v>872</v>
      </c>
      <c r="F70" s="1" t="s">
        <v>604</v>
      </c>
      <c r="G70" s="1" t="s">
        <v>544</v>
      </c>
      <c r="H70" s="1" t="s">
        <v>545</v>
      </c>
      <c r="I70" s="1" t="s">
        <v>873</v>
      </c>
      <c r="J70" s="1" t="s">
        <v>547</v>
      </c>
      <c r="K70" s="1" t="s">
        <v>873</v>
      </c>
      <c r="L70" s="1" t="s">
        <v>873</v>
      </c>
      <c r="M70" s="1" t="s">
        <v>548</v>
      </c>
      <c r="N70" s="1" t="s">
        <v>548</v>
      </c>
      <c r="O70" s="1" t="s">
        <v>549</v>
      </c>
      <c r="P70" s="1" t="s">
        <v>550</v>
      </c>
      <c r="Q70" s="1" t="s">
        <v>551</v>
      </c>
      <c r="R70" s="1" t="s">
        <v>874</v>
      </c>
      <c r="S70" s="1" t="s">
        <v>553</v>
      </c>
      <c r="T70" s="1" t="s">
        <v>554</v>
      </c>
      <c r="U70" s="1" t="s">
        <v>555</v>
      </c>
      <c r="V70" s="1" t="s">
        <v>556</v>
      </c>
    </row>
    <row r="71" s="1" customFormat="1" spans="1:22">
      <c r="A71" s="3">
        <v>999222515416687</v>
      </c>
      <c r="B71" s="1" t="s">
        <v>781</v>
      </c>
      <c r="C71" s="1" t="s">
        <v>875</v>
      </c>
      <c r="D71" s="1" t="s">
        <v>876</v>
      </c>
      <c r="E71" s="1" t="s">
        <v>877</v>
      </c>
      <c r="F71" s="1" t="s">
        <v>540</v>
      </c>
      <c r="G71" s="1" t="s">
        <v>544</v>
      </c>
      <c r="H71" s="1" t="s">
        <v>545</v>
      </c>
      <c r="I71" s="1" t="s">
        <v>878</v>
      </c>
      <c r="J71" s="1" t="s">
        <v>547</v>
      </c>
      <c r="K71" s="1" t="s">
        <v>878</v>
      </c>
      <c r="L71" s="1" t="s">
        <v>878</v>
      </c>
      <c r="M71" s="1" t="s">
        <v>548</v>
      </c>
      <c r="N71" s="1" t="s">
        <v>548</v>
      </c>
      <c r="O71" s="1" t="s">
        <v>549</v>
      </c>
      <c r="P71" s="1" t="s">
        <v>550</v>
      </c>
      <c r="Q71" s="1" t="s">
        <v>551</v>
      </c>
      <c r="R71" s="1" t="s">
        <v>879</v>
      </c>
      <c r="S71" s="1" t="s">
        <v>553</v>
      </c>
      <c r="T71" s="1" t="s">
        <v>554</v>
      </c>
      <c r="U71" s="1" t="s">
        <v>555</v>
      </c>
      <c r="V71" s="1" t="s">
        <v>556</v>
      </c>
    </row>
    <row r="72" s="1" customFormat="1" spans="1:22">
      <c r="A72" s="3">
        <v>999222461460704</v>
      </c>
      <c r="B72" s="1" t="s">
        <v>822</v>
      </c>
      <c r="C72" s="1" t="s">
        <v>880</v>
      </c>
      <c r="D72" s="1" t="s">
        <v>881</v>
      </c>
      <c r="E72" s="1" t="s">
        <v>882</v>
      </c>
      <c r="F72" s="1" t="s">
        <v>540</v>
      </c>
      <c r="G72" s="1" t="s">
        <v>544</v>
      </c>
      <c r="H72" s="1" t="s">
        <v>545</v>
      </c>
      <c r="I72" s="1" t="s">
        <v>883</v>
      </c>
      <c r="J72" s="1" t="s">
        <v>547</v>
      </c>
      <c r="K72" s="1" t="s">
        <v>883</v>
      </c>
      <c r="L72" s="1" t="s">
        <v>883</v>
      </c>
      <c r="M72" s="1" t="s">
        <v>548</v>
      </c>
      <c r="N72" s="1" t="s">
        <v>548</v>
      </c>
      <c r="O72" s="1" t="s">
        <v>549</v>
      </c>
      <c r="P72" s="1" t="s">
        <v>550</v>
      </c>
      <c r="Q72" s="1" t="s">
        <v>551</v>
      </c>
      <c r="R72" s="1" t="s">
        <v>884</v>
      </c>
      <c r="S72" s="1" t="s">
        <v>553</v>
      </c>
      <c r="T72" s="1" t="s">
        <v>554</v>
      </c>
      <c r="U72" s="1" t="s">
        <v>555</v>
      </c>
      <c r="V72" s="1" t="s">
        <v>699</v>
      </c>
    </row>
    <row r="73" s="1" customFormat="1" spans="1:22">
      <c r="A73" s="3">
        <v>999222271014435</v>
      </c>
      <c r="B73" s="1" t="s">
        <v>885</v>
      </c>
      <c r="C73" s="1" t="s">
        <v>886</v>
      </c>
      <c r="D73" s="1" t="s">
        <v>887</v>
      </c>
      <c r="E73" s="1" t="s">
        <v>888</v>
      </c>
      <c r="F73" s="1" t="s">
        <v>604</v>
      </c>
      <c r="G73" s="1" t="s">
        <v>544</v>
      </c>
      <c r="H73" s="1" t="s">
        <v>545</v>
      </c>
      <c r="I73" s="1" t="s">
        <v>889</v>
      </c>
      <c r="J73" s="1" t="s">
        <v>547</v>
      </c>
      <c r="K73" s="1" t="s">
        <v>889</v>
      </c>
      <c r="L73" s="1" t="s">
        <v>889</v>
      </c>
      <c r="M73" s="1" t="s">
        <v>548</v>
      </c>
      <c r="N73" s="1" t="s">
        <v>548</v>
      </c>
      <c r="O73" s="1" t="s">
        <v>549</v>
      </c>
      <c r="P73" s="1" t="s">
        <v>550</v>
      </c>
      <c r="Q73" s="1" t="s">
        <v>551</v>
      </c>
      <c r="R73" s="1" t="s">
        <v>890</v>
      </c>
      <c r="S73" s="1" t="s">
        <v>553</v>
      </c>
      <c r="T73" s="1" t="s">
        <v>554</v>
      </c>
      <c r="U73" s="1" t="s">
        <v>555</v>
      </c>
      <c r="V73" s="1" t="s">
        <v>556</v>
      </c>
    </row>
    <row r="74" s="1" customFormat="1" spans="1:22">
      <c r="A74" s="3">
        <v>999222269563249</v>
      </c>
      <c r="B74" s="1" t="s">
        <v>885</v>
      </c>
      <c r="C74" s="1" t="s">
        <v>891</v>
      </c>
      <c r="D74" s="1" t="s">
        <v>871</v>
      </c>
      <c r="E74" s="1" t="s">
        <v>892</v>
      </c>
      <c r="F74" s="1" t="s">
        <v>683</v>
      </c>
      <c r="G74" s="1" t="s">
        <v>544</v>
      </c>
      <c r="H74" s="1" t="s">
        <v>545</v>
      </c>
      <c r="I74" s="1" t="s">
        <v>893</v>
      </c>
      <c r="J74" s="1" t="s">
        <v>547</v>
      </c>
      <c r="K74" s="1" t="s">
        <v>893</v>
      </c>
      <c r="L74" s="1" t="s">
        <v>893</v>
      </c>
      <c r="M74" s="1" t="s">
        <v>548</v>
      </c>
      <c r="N74" s="1" t="s">
        <v>548</v>
      </c>
      <c r="O74" s="1" t="s">
        <v>549</v>
      </c>
      <c r="P74" s="1" t="s">
        <v>550</v>
      </c>
      <c r="Q74" s="1" t="s">
        <v>551</v>
      </c>
      <c r="R74" s="1" t="s">
        <v>894</v>
      </c>
      <c r="S74" s="1" t="s">
        <v>553</v>
      </c>
      <c r="T74" s="1" t="s">
        <v>554</v>
      </c>
      <c r="U74" s="1" t="s">
        <v>555</v>
      </c>
      <c r="V74" s="1" t="s">
        <v>556</v>
      </c>
    </row>
    <row r="75" s="1" customFormat="1" spans="1:22">
      <c r="A75" s="3">
        <v>22208870208</v>
      </c>
      <c r="B75" s="1" t="s">
        <v>895</v>
      </c>
      <c r="C75" s="1" t="s">
        <v>896</v>
      </c>
      <c r="D75" s="1" t="s">
        <v>897</v>
      </c>
      <c r="E75" s="1" t="s">
        <v>898</v>
      </c>
      <c r="F75" s="1" t="s">
        <v>604</v>
      </c>
      <c r="G75" s="1" t="s">
        <v>544</v>
      </c>
      <c r="H75" s="1" t="s">
        <v>545</v>
      </c>
      <c r="I75" s="1" t="s">
        <v>899</v>
      </c>
      <c r="J75" s="1" t="s">
        <v>547</v>
      </c>
      <c r="K75" s="1" t="s">
        <v>899</v>
      </c>
      <c r="L75" s="1" t="s">
        <v>899</v>
      </c>
      <c r="M75" s="1" t="s">
        <v>548</v>
      </c>
      <c r="N75" s="1" t="s">
        <v>548</v>
      </c>
      <c r="O75" s="1" t="s">
        <v>549</v>
      </c>
      <c r="P75" s="1" t="s">
        <v>550</v>
      </c>
      <c r="Q75" s="1" t="s">
        <v>551</v>
      </c>
      <c r="R75" s="1" t="s">
        <v>900</v>
      </c>
      <c r="S75" s="1" t="s">
        <v>553</v>
      </c>
      <c r="T75" s="1" t="s">
        <v>554</v>
      </c>
      <c r="U75" s="1" t="s">
        <v>555</v>
      </c>
      <c r="V75" s="1" t="s">
        <v>556</v>
      </c>
    </row>
    <row r="76" s="1" customFormat="1" spans="1:22">
      <c r="A76" s="3">
        <v>999222163603543</v>
      </c>
      <c r="B76" s="1" t="s">
        <v>901</v>
      </c>
      <c r="C76" s="1" t="s">
        <v>902</v>
      </c>
      <c r="D76" s="1" t="s">
        <v>903</v>
      </c>
      <c r="E76" s="1" t="s">
        <v>904</v>
      </c>
      <c r="F76" s="1" t="s">
        <v>655</v>
      </c>
      <c r="G76" s="1" t="s">
        <v>544</v>
      </c>
      <c r="H76" s="1" t="s">
        <v>545</v>
      </c>
      <c r="I76" s="1" t="s">
        <v>905</v>
      </c>
      <c r="J76" s="1" t="s">
        <v>547</v>
      </c>
      <c r="K76" s="1" t="s">
        <v>905</v>
      </c>
      <c r="L76" s="1" t="s">
        <v>905</v>
      </c>
      <c r="M76" s="1" t="s">
        <v>548</v>
      </c>
      <c r="N76" s="1" t="s">
        <v>548</v>
      </c>
      <c r="O76" s="1" t="s">
        <v>549</v>
      </c>
      <c r="P76" s="1" t="s">
        <v>550</v>
      </c>
      <c r="Q76" s="1" t="s">
        <v>551</v>
      </c>
      <c r="R76" s="1" t="s">
        <v>906</v>
      </c>
      <c r="S76" s="1" t="s">
        <v>553</v>
      </c>
      <c r="T76" s="1" t="s">
        <v>554</v>
      </c>
      <c r="U76" s="1" t="s">
        <v>555</v>
      </c>
      <c r="V76" s="1" t="s">
        <v>621</v>
      </c>
    </row>
    <row r="77" s="1" customFormat="1" spans="1:22">
      <c r="A77" s="3">
        <v>999222413904904</v>
      </c>
      <c r="B77" s="1" t="s">
        <v>907</v>
      </c>
      <c r="C77" s="1" t="s">
        <v>908</v>
      </c>
      <c r="D77" s="1" t="s">
        <v>909</v>
      </c>
      <c r="E77" s="1" t="s">
        <v>910</v>
      </c>
      <c r="F77" s="1" t="s">
        <v>604</v>
      </c>
      <c r="G77" s="1" t="s">
        <v>544</v>
      </c>
      <c r="H77" s="1" t="s">
        <v>545</v>
      </c>
      <c r="I77" s="1" t="s">
        <v>637</v>
      </c>
      <c r="J77" s="1" t="s">
        <v>547</v>
      </c>
      <c r="K77" s="1" t="s">
        <v>637</v>
      </c>
      <c r="L77" s="1" t="s">
        <v>637</v>
      </c>
      <c r="M77" s="1" t="s">
        <v>548</v>
      </c>
      <c r="N77" s="1" t="s">
        <v>548</v>
      </c>
      <c r="O77" s="1" t="s">
        <v>549</v>
      </c>
      <c r="P77" s="1" t="s">
        <v>550</v>
      </c>
      <c r="Q77" s="1" t="s">
        <v>551</v>
      </c>
      <c r="R77" s="1" t="s">
        <v>911</v>
      </c>
      <c r="S77" s="1" t="s">
        <v>553</v>
      </c>
      <c r="T77" s="1" t="s">
        <v>554</v>
      </c>
      <c r="U77" s="1" t="s">
        <v>567</v>
      </c>
      <c r="V77" s="1" t="s">
        <v>621</v>
      </c>
    </row>
    <row r="78" s="1" customFormat="1" spans="1:22">
      <c r="A78" s="3">
        <v>999221982948423</v>
      </c>
      <c r="B78" s="1" t="s">
        <v>912</v>
      </c>
      <c r="C78" s="1" t="s">
        <v>913</v>
      </c>
      <c r="D78" s="1" t="s">
        <v>914</v>
      </c>
      <c r="E78" s="1" t="s">
        <v>915</v>
      </c>
      <c r="F78" s="1" t="s">
        <v>604</v>
      </c>
      <c r="G78" s="1" t="s">
        <v>544</v>
      </c>
      <c r="H78" s="1" t="s">
        <v>545</v>
      </c>
      <c r="I78" s="1" t="s">
        <v>916</v>
      </c>
      <c r="J78" s="1" t="s">
        <v>547</v>
      </c>
      <c r="K78" s="1" t="s">
        <v>916</v>
      </c>
      <c r="L78" s="1" t="s">
        <v>916</v>
      </c>
      <c r="M78" s="1" t="s">
        <v>548</v>
      </c>
      <c r="N78" s="1" t="s">
        <v>548</v>
      </c>
      <c r="O78" s="1" t="s">
        <v>549</v>
      </c>
      <c r="P78" s="1" t="s">
        <v>550</v>
      </c>
      <c r="Q78" s="1" t="s">
        <v>551</v>
      </c>
      <c r="R78" s="1" t="s">
        <v>917</v>
      </c>
      <c r="S78" s="1" t="s">
        <v>553</v>
      </c>
      <c r="T78" s="1" t="s">
        <v>554</v>
      </c>
      <c r="U78" s="1" t="s">
        <v>555</v>
      </c>
      <c r="V78" s="1" t="s">
        <v>556</v>
      </c>
    </row>
    <row r="79" s="1" customFormat="1" spans="1:22">
      <c r="A79" s="3">
        <v>21831725109</v>
      </c>
      <c r="B79" s="1" t="s">
        <v>918</v>
      </c>
      <c r="C79" s="1" t="s">
        <v>919</v>
      </c>
      <c r="D79" s="1" t="s">
        <v>920</v>
      </c>
      <c r="E79" s="1" t="s">
        <v>921</v>
      </c>
      <c r="F79" s="1" t="s">
        <v>655</v>
      </c>
      <c r="G79" s="1" t="s">
        <v>544</v>
      </c>
      <c r="H79" s="1" t="s">
        <v>545</v>
      </c>
      <c r="I79" s="1" t="s">
        <v>922</v>
      </c>
      <c r="J79" s="1" t="s">
        <v>547</v>
      </c>
      <c r="K79" s="1" t="s">
        <v>922</v>
      </c>
      <c r="L79" s="1" t="s">
        <v>922</v>
      </c>
      <c r="M79" s="1" t="s">
        <v>548</v>
      </c>
      <c r="N79" s="1" t="s">
        <v>548</v>
      </c>
      <c r="O79" s="1" t="s">
        <v>549</v>
      </c>
      <c r="P79" s="1" t="s">
        <v>550</v>
      </c>
      <c r="Q79" s="1" t="s">
        <v>551</v>
      </c>
      <c r="R79" s="1" t="s">
        <v>923</v>
      </c>
      <c r="S79" s="1" t="s">
        <v>553</v>
      </c>
      <c r="T79" s="1" t="s">
        <v>554</v>
      </c>
      <c r="U79" s="1" t="s">
        <v>555</v>
      </c>
      <c r="V79" s="1" t="s">
        <v>621</v>
      </c>
    </row>
    <row r="80" s="1" customFormat="1" spans="1:22">
      <c r="A80" s="3">
        <v>21830988146</v>
      </c>
      <c r="B80" s="1" t="s">
        <v>918</v>
      </c>
      <c r="C80" s="1" t="s">
        <v>924</v>
      </c>
      <c r="D80" s="1" t="s">
        <v>920</v>
      </c>
      <c r="E80" s="1" t="s">
        <v>925</v>
      </c>
      <c r="F80" s="1" t="s">
        <v>655</v>
      </c>
      <c r="G80" s="1" t="s">
        <v>544</v>
      </c>
      <c r="H80" s="1" t="s">
        <v>545</v>
      </c>
      <c r="I80" s="1" t="s">
        <v>926</v>
      </c>
      <c r="J80" s="1" t="s">
        <v>547</v>
      </c>
      <c r="K80" s="1" t="s">
        <v>926</v>
      </c>
      <c r="L80" s="1" t="s">
        <v>926</v>
      </c>
      <c r="M80" s="1" t="s">
        <v>548</v>
      </c>
      <c r="N80" s="1" t="s">
        <v>548</v>
      </c>
      <c r="O80" s="1" t="s">
        <v>549</v>
      </c>
      <c r="P80" s="1" t="s">
        <v>550</v>
      </c>
      <c r="Q80" s="1" t="s">
        <v>551</v>
      </c>
      <c r="R80" s="1" t="s">
        <v>927</v>
      </c>
      <c r="S80" s="1" t="s">
        <v>553</v>
      </c>
      <c r="T80" s="1" t="s">
        <v>554</v>
      </c>
      <c r="U80" s="1" t="s">
        <v>555</v>
      </c>
      <c r="V80" s="1" t="s">
        <v>621</v>
      </c>
    </row>
    <row r="81" s="1" customFormat="1" spans="1:22">
      <c r="A81" s="3">
        <v>21817077786</v>
      </c>
      <c r="B81" s="1" t="s">
        <v>928</v>
      </c>
      <c r="C81" s="1" t="s">
        <v>929</v>
      </c>
      <c r="D81" s="1" t="s">
        <v>930</v>
      </c>
      <c r="E81" s="1" t="s">
        <v>931</v>
      </c>
      <c r="F81" s="1" t="s">
        <v>683</v>
      </c>
      <c r="G81" s="1" t="s">
        <v>544</v>
      </c>
      <c r="H81" s="1" t="s">
        <v>545</v>
      </c>
      <c r="I81" s="1" t="s">
        <v>932</v>
      </c>
      <c r="J81" s="1" t="s">
        <v>547</v>
      </c>
      <c r="K81" s="1" t="s">
        <v>932</v>
      </c>
      <c r="L81" s="1" t="s">
        <v>932</v>
      </c>
      <c r="M81" s="1" t="s">
        <v>548</v>
      </c>
      <c r="N81" s="1" t="s">
        <v>548</v>
      </c>
      <c r="O81" s="1" t="s">
        <v>549</v>
      </c>
      <c r="P81" s="1" t="s">
        <v>550</v>
      </c>
      <c r="Q81" s="1" t="s">
        <v>551</v>
      </c>
      <c r="R81" s="1" t="s">
        <v>933</v>
      </c>
      <c r="S81" s="1" t="s">
        <v>553</v>
      </c>
      <c r="T81" s="1" t="s">
        <v>554</v>
      </c>
      <c r="U81" s="1" t="s">
        <v>555</v>
      </c>
      <c r="V81" s="1" t="s">
        <v>556</v>
      </c>
    </row>
    <row r="82" s="1" customFormat="1" spans="1:22">
      <c r="A82" s="3">
        <v>999222275579758</v>
      </c>
      <c r="B82" s="1" t="s">
        <v>885</v>
      </c>
      <c r="C82" s="1" t="s">
        <v>934</v>
      </c>
      <c r="D82" s="1" t="s">
        <v>935</v>
      </c>
      <c r="E82" s="1" t="s">
        <v>936</v>
      </c>
      <c r="F82" s="1" t="s">
        <v>655</v>
      </c>
      <c r="G82" s="1" t="s">
        <v>544</v>
      </c>
      <c r="H82" s="1" t="s">
        <v>545</v>
      </c>
      <c r="I82" s="1" t="s">
        <v>937</v>
      </c>
      <c r="J82" s="1" t="s">
        <v>547</v>
      </c>
      <c r="K82" s="1" t="s">
        <v>937</v>
      </c>
      <c r="L82" s="1" t="s">
        <v>937</v>
      </c>
      <c r="M82" s="1" t="s">
        <v>548</v>
      </c>
      <c r="N82" s="1" t="s">
        <v>548</v>
      </c>
      <c r="O82" s="1" t="s">
        <v>549</v>
      </c>
      <c r="P82" s="1" t="s">
        <v>550</v>
      </c>
      <c r="Q82" s="1" t="s">
        <v>551</v>
      </c>
      <c r="R82" s="1" t="s">
        <v>938</v>
      </c>
      <c r="S82" s="1" t="s">
        <v>553</v>
      </c>
      <c r="T82" s="1" t="s">
        <v>554</v>
      </c>
      <c r="U82" s="1" t="s">
        <v>555</v>
      </c>
      <c r="V82" s="1" t="s">
        <v>621</v>
      </c>
    </row>
    <row r="83" s="1" customFormat="1" spans="1:22">
      <c r="A83" s="3">
        <v>999222150806844</v>
      </c>
      <c r="B83" s="1" t="s">
        <v>939</v>
      </c>
      <c r="C83" s="1" t="s">
        <v>940</v>
      </c>
      <c r="D83" s="1" t="s">
        <v>941</v>
      </c>
      <c r="E83" s="1" t="s">
        <v>942</v>
      </c>
      <c r="F83" s="1" t="s">
        <v>540</v>
      </c>
      <c r="G83" s="1" t="s">
        <v>544</v>
      </c>
      <c r="H83" s="1" t="s">
        <v>545</v>
      </c>
      <c r="I83" s="1" t="s">
        <v>943</v>
      </c>
      <c r="J83" s="1" t="s">
        <v>547</v>
      </c>
      <c r="K83" s="1" t="s">
        <v>943</v>
      </c>
      <c r="L83" s="1" t="s">
        <v>943</v>
      </c>
      <c r="M83" s="1" t="s">
        <v>548</v>
      </c>
      <c r="N83" s="1" t="s">
        <v>548</v>
      </c>
      <c r="O83" s="1" t="s">
        <v>549</v>
      </c>
      <c r="P83" s="1" t="s">
        <v>550</v>
      </c>
      <c r="Q83" s="1" t="s">
        <v>551</v>
      </c>
      <c r="R83" s="1" t="s">
        <v>944</v>
      </c>
      <c r="S83" s="1" t="s">
        <v>553</v>
      </c>
      <c r="T83" s="1" t="s">
        <v>554</v>
      </c>
      <c r="U83" s="1" t="s">
        <v>555</v>
      </c>
      <c r="V83" s="1" t="s">
        <v>621</v>
      </c>
    </row>
    <row r="84" s="1" customFormat="1" spans="1:22">
      <c r="A84" s="3">
        <v>999222349537612</v>
      </c>
      <c r="B84" s="1" t="s">
        <v>945</v>
      </c>
      <c r="C84" s="1" t="s">
        <v>946</v>
      </c>
      <c r="D84" s="1" t="s">
        <v>947</v>
      </c>
      <c r="E84" s="1" t="s">
        <v>948</v>
      </c>
      <c r="F84" s="1" t="s">
        <v>655</v>
      </c>
      <c r="G84" s="1" t="s">
        <v>544</v>
      </c>
      <c r="H84" s="1" t="s">
        <v>545</v>
      </c>
      <c r="I84" s="1" t="s">
        <v>949</v>
      </c>
      <c r="J84" s="1" t="s">
        <v>547</v>
      </c>
      <c r="K84" s="1" t="s">
        <v>949</v>
      </c>
      <c r="L84" s="1" t="s">
        <v>949</v>
      </c>
      <c r="M84" s="1" t="s">
        <v>548</v>
      </c>
      <c r="N84" s="1" t="s">
        <v>548</v>
      </c>
      <c r="O84" s="1" t="s">
        <v>549</v>
      </c>
      <c r="P84" s="1" t="s">
        <v>550</v>
      </c>
      <c r="Q84" s="1" t="s">
        <v>551</v>
      </c>
      <c r="R84" s="1" t="s">
        <v>950</v>
      </c>
      <c r="S84" s="1" t="s">
        <v>553</v>
      </c>
      <c r="T84" s="1" t="s">
        <v>554</v>
      </c>
      <c r="U84" s="1" t="s">
        <v>555</v>
      </c>
      <c r="V84" s="1" t="s">
        <v>556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win11</cp:lastModifiedBy>
  <dcterms:created xsi:type="dcterms:W3CDTF">2023-02-17T01:56:00Z</dcterms:created>
  <dcterms:modified xsi:type="dcterms:W3CDTF">2023-02-17T02:22:06Z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2BAAD8E942D441D59578E32461DCFBB3</vt:lpwstr>
  </property>
  <property fmtid="{D5CDD505-2E9C-101B-9397-08002B2CF9AE}" pid="3" name="KSOProductBuildVer">
    <vt:lpwstr>2052-11.1.0.13703</vt:lpwstr>
  </property>
</Properties>
</file>