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<sst xmlns="http://schemas.openxmlformats.org/spreadsheetml/2006/main" count="314" uniqueCount="147">
  <si>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</si>
  <si>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</si>
  <si>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</si>
  <si>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</si>
  <si>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</si>
  <si>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</si>
  <si>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</si>
  <si>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</si>
  <si>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</si>
  <si>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</si>
  <si>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</si>
  <si>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</si>
  <si>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</si>
  <si>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</si>
  <si>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</si>
  <si>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</si>
  <si>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</si>
  <si>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</si>
  <si>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</si>
  <si>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</si>
  <si>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</si>
  <si>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</si>
  <si>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</si>
  <si>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</si>
  <si>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</si>
  <si>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999222444461986	</t>
  </si>
  <si>
    <t>Ctrip</t>
  </si>
  <si>
    <t>正常</t>
  </si>
  <si>
    <t>[梅州]梅州白天鹅迎宾馆(100697959)</t>
  </si>
  <si>
    <t>商务江景大床房&lt;特惠专享&gt;&lt;双人入住&gt;&lt;日历房套餐高价值&gt;&lt;双早&gt;&lt;新酒店礼盒&gt;</t>
  </si>
  <si>
    <t>CNY</t>
  </si>
  <si>
    <t>庄艳</t>
  </si>
  <si>
    <t>CA363230217CNY</t>
  </si>
  <si>
    <t>未提现</t>
  </si>
  <si>
    <t>携程开票</t>
  </si>
  <si>
    <t xml:space="preserve">	</t>
  </si>
  <si>
    <t xml:space="preserve">999222445613539	</t>
  </si>
  <si>
    <t>杨勇</t>
  </si>
  <si>
    <t xml:space="preserve">999222445636530	</t>
  </si>
  <si>
    <t>商务江景双床房&lt;特惠专享&gt;&lt;双人入住&gt;&lt;日历房套餐高价值&gt;&lt;双早&gt;&lt;新酒店礼盒&gt;</t>
  </si>
  <si>
    <t xml:space="preserve">999222456391992	</t>
  </si>
  <si>
    <t>许华</t>
  </si>
  <si>
    <t xml:space="preserve">999222461741987	</t>
  </si>
  <si>
    <t>商务江景大床房&lt;超值特惠&gt;&lt;双人入住&gt;&lt;日历房套餐高价值&gt;&lt;单早&gt;&lt;新酒店礼盒&gt;</t>
  </si>
  <si>
    <t>相冲</t>
  </si>
  <si>
    <t xml:space="preserve">999222466227316	</t>
  </si>
  <si>
    <t>[梅州]梅州麓湖山酒店(67856423)</t>
  </si>
  <si>
    <t>标准双床房&lt;双人入住&gt;&lt;升级特惠&gt;&lt;双早&gt;&lt;新高价值日历房套餐&gt;&lt;新酒店礼盒&gt;</t>
  </si>
  <si>
    <t>李荣财</t>
  </si>
  <si>
    <t xml:space="preserve">1980331	</t>
  </si>
  <si>
    <t xml:space="preserve">999222468355922	</t>
  </si>
  <si>
    <t>薛坚辉</t>
  </si>
  <si>
    <t xml:space="preserve">1980898	</t>
  </si>
  <si>
    <t xml:space="preserve">999222468697666	</t>
  </si>
  <si>
    <t>豪华大床房&lt;双人入住&gt;&lt;升级特惠&gt;&lt;双早&gt;&lt;新高价值日历房套餐&gt;&lt;新酒店礼盒&gt;</t>
  </si>
  <si>
    <t>潘坤华</t>
  </si>
  <si>
    <t xml:space="preserve">1981017	</t>
  </si>
  <si>
    <t>，</t>
  </si>
  <si>
    <t>999222444461986</t>
  </si>
  <si>
    <t>202301311234510025</t>
  </si>
  <si>
    <t>999222445613539</t>
  </si>
  <si>
    <t>202301311359480020</t>
  </si>
  <si>
    <t>999222445636530</t>
  </si>
  <si>
    <t>202301311401000020</t>
  </si>
  <si>
    <t>999222456391992</t>
  </si>
  <si>
    <t>202301312259240021</t>
  </si>
  <si>
    <t>999222461741987</t>
  </si>
  <si>
    <t>202302011226330020</t>
  </si>
  <si>
    <t>999222466227316</t>
  </si>
  <si>
    <t>202302011638530034</t>
  </si>
  <si>
    <t>999222468355922</t>
  </si>
  <si>
    <t>202302011848530021</t>
  </si>
  <si>
    <t>999222468697666</t>
  </si>
  <si>
    <t>202302011911160034</t>
  </si>
  <si>
    <t>房集：i230217095121 3206.8元</t>
  </si>
  <si>
    <t>CNY / HKD 当前参考汇率: 1.141184356</t>
  </si>
  <si>
    <t>总计：3206.8 CNY/
3659.55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</si>
  <si>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</si>
  <si>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</si>
  <si>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</si>
  <si>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</si>
  <si>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</si>
  <si>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</si>
  <si>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</si>
  <si>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</si>
  <si>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</si>
  <si>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</si>
  <si>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</si>
  <si>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</si>
  <si>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</si>
  <si>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</si>
  <si>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</si>
  <si>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</si>
  <si>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</si>
  <si>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</si>
  <si>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</si>
  <si>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2023-02-01</t>
  </si>
  <si>
    <t>2996055</t>
  </si>
  <si>
    <t>长沙会展诺富特酒店</t>
  </si>
  <si>
    <t>宋潮荣</t>
  </si>
  <si>
    <t>2023-02-02</t>
  </si>
  <si>
    <t>退房日月结</t>
  </si>
  <si>
    <t>348.00</t>
  </si>
  <si>
    <t>RMB</t>
  </si>
  <si>
    <t>0</t>
  </si>
  <si>
    <t>0.00</t>
  </si>
  <si>
    <t>携程汇登国内直连</t>
  </si>
  <si>
    <t>01.011264</t>
  </si>
  <si>
    <t>2023-02-01 21:46:06</t>
  </si>
  <si>
    <t>否</t>
  </si>
  <si>
    <t>广州汇登信息科技有限公司</t>
  </si>
  <si>
    <t>直连</t>
  </si>
  <si>
    <t>中国</t>
  </si>
  <si>
    <t>2995857</t>
  </si>
  <si>
    <t>尚客优精选酒店(大新汽车站店)</t>
  </si>
  <si>
    <t>赵秀梅</t>
  </si>
  <si>
    <t>108.00</t>
  </si>
  <si>
    <t>2023-02-01 20:43:32</t>
  </si>
  <si>
    <t>2994621</t>
  </si>
  <si>
    <t>锋态度酒店(广州火车站地铁站中医药大学店)</t>
  </si>
  <si>
    <t>邵勇</t>
  </si>
  <si>
    <t>220.00</t>
  </si>
  <si>
    <t>2023-02-01 12:26:21</t>
  </si>
  <si>
    <t>2994238</t>
  </si>
  <si>
    <t>东莞银丰花园酒店</t>
  </si>
  <si>
    <t>吴小云</t>
  </si>
  <si>
    <t>185.00</t>
  </si>
  <si>
    <t>2023-02-01 03:07:19</t>
  </si>
  <si>
    <t>2023-01-31</t>
  </si>
  <si>
    <t>2993604</t>
  </si>
  <si>
    <t>宁波金港大酒店</t>
  </si>
  <si>
    <t>方宣琳</t>
  </si>
  <si>
    <t>241.00</t>
  </si>
  <si>
    <t>2023-01-31 21:09:44</t>
  </si>
  <si>
    <t>2023-01-26</t>
  </si>
  <si>
    <t>2980482</t>
  </si>
  <si>
    <t>全季酒店(厦门火车站店)</t>
  </si>
  <si>
    <t>胡诗盈</t>
  </si>
  <si>
    <t>566.00</t>
  </si>
  <si>
    <t>2023-01-26 22:28:13</t>
  </si>
  <si>
    <t>2023-01-18</t>
  </si>
  <si>
    <t>2959906</t>
  </si>
  <si>
    <t>全季酒店(杭州西湖解放路店)</t>
  </si>
  <si>
    <t>焦玉清</t>
  </si>
  <si>
    <t>2023-01-29</t>
  </si>
  <si>
    <t>936.00</t>
  </si>
  <si>
    <t>2023-01-18 15:02:35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</si>
</sst>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14</xdr:col>
      <xdr:colOff>561975</xdr:colOff>
      <xdr:row>52</xdr:row>
      <xdr:rowOff>161925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943350"/>
          <a:ext cx="10572750" cy="5133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44958</v>
      </c>
      <c r="G2" s="6">
        <v>44959</v>
      </c>
      <c r="H2" s="4">
        <v>1</v>
      </c>
      <c r="I2" s="4">
        <v>1</v>
      </c>
      <c r="J2" s="4">
        <v>1</v>
      </c>
      <c r="K2" s="4" t="s">
        <v>30</v>
      </c>
      <c r="L2" s="4">
        <v>334.6</v>
      </c>
      <c r="M2" s="4">
        <v>334.6</v>
      </c>
      <c r="N2" s="4" t="s">
        <v>31</v>
      </c>
      <c r="O2" s="4" t="s">
        <v>32</v>
      </c>
      <c r="P2" s="4" t="s">
        <v>33</v>
      </c>
      <c r="Q2" s="4">
        <v>0</v>
      </c>
      <c r="R2" s="7">
        <v>44957</v>
      </c>
      <c r="S2" s="6">
        <v>44974</v>
      </c>
      <c r="T2" s="4" t="s">
        <v>34</v>
      </c>
      <c r="U2" s="4">
        <v>334.6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44957</v>
      </c>
      <c r="G3" s="6">
        <v>44959</v>
      </c>
      <c r="H3" s="4">
        <v>1</v>
      </c>
      <c r="I3" s="4">
        <v>2</v>
      </c>
      <c r="J3" s="4">
        <v>2</v>
      </c>
      <c r="K3" s="4" t="s">
        <v>30</v>
      </c>
      <c r="L3" s="4">
        <v>669.2</v>
      </c>
      <c r="M3" s="4">
        <v>669.2</v>
      </c>
      <c r="N3" s="4" t="s">
        <v>37</v>
      </c>
      <c r="O3" s="4" t="s">
        <v>32</v>
      </c>
      <c r="P3" s="4" t="s">
        <v>33</v>
      </c>
      <c r="Q3" s="4">
        <v>0</v>
      </c>
      <c r="R3" s="7">
        <v>44957</v>
      </c>
      <c r="S3" s="6">
        <v>44974</v>
      </c>
      <c r="T3" s="4" t="s">
        <v>34</v>
      </c>
      <c r="U3" s="4">
        <v>669.2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28</v>
      </c>
      <c r="E4" s="4" t="s">
        <v>39</v>
      </c>
      <c r="F4" s="6">
        <v>44957</v>
      </c>
      <c r="G4" s="6">
        <v>44959</v>
      </c>
      <c r="H4" s="4">
        <v>1</v>
      </c>
      <c r="I4" s="4">
        <v>2</v>
      </c>
      <c r="J4" s="4">
        <v>2</v>
      </c>
      <c r="K4" s="4" t="s">
        <v>30</v>
      </c>
      <c r="L4" s="4">
        <v>669.2</v>
      </c>
      <c r="M4" s="4">
        <v>669.2</v>
      </c>
      <c r="N4" s="4" t="s">
        <v>37</v>
      </c>
      <c r="O4" s="4" t="s">
        <v>32</v>
      </c>
      <c r="P4" s="4" t="s">
        <v>33</v>
      </c>
      <c r="Q4" s="4">
        <v>0</v>
      </c>
      <c r="R4" s="7">
        <v>44957</v>
      </c>
      <c r="S4" s="6">
        <v>44974</v>
      </c>
      <c r="T4" s="4" t="s">
        <v>34</v>
      </c>
      <c r="U4" s="4">
        <v>669.2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40</v>
      </c>
      <c r="B5" s="4" t="s">
        <v>26</v>
      </c>
      <c r="C5" s="4" t="s">
        <v>27</v>
      </c>
      <c r="D5" s="4" t="s">
        <v>28</v>
      </c>
      <c r="E5" s="4" t="s">
        <v>39</v>
      </c>
      <c r="F5" s="6">
        <v>44958</v>
      </c>
      <c r="G5" s="6">
        <v>44959</v>
      </c>
      <c r="H5" s="4">
        <v>1</v>
      </c>
      <c r="I5" s="4">
        <v>1</v>
      </c>
      <c r="J5" s="4">
        <v>1</v>
      </c>
      <c r="K5" s="4" t="s">
        <v>30</v>
      </c>
      <c r="L5" s="4">
        <v>334.6</v>
      </c>
      <c r="M5" s="4">
        <v>334.6</v>
      </c>
      <c r="N5" s="4" t="s">
        <v>41</v>
      </c>
      <c r="O5" s="4" t="s">
        <v>32</v>
      </c>
      <c r="P5" s="4" t="s">
        <v>33</v>
      </c>
      <c r="Q5" s="4">
        <v>0</v>
      </c>
      <c r="R5" s="7">
        <v>44957</v>
      </c>
      <c r="S5" s="6">
        <v>44974</v>
      </c>
      <c r="T5" s="4" t="s">
        <v>34</v>
      </c>
      <c r="U5" s="4">
        <v>334.6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42</v>
      </c>
      <c r="B6" s="4" t="s">
        <v>26</v>
      </c>
      <c r="C6" s="4" t="s">
        <v>27</v>
      </c>
      <c r="D6" s="4" t="s">
        <v>28</v>
      </c>
      <c r="E6" s="4" t="s">
        <v>43</v>
      </c>
      <c r="F6" s="6">
        <v>44958</v>
      </c>
      <c r="G6" s="6">
        <v>44959</v>
      </c>
      <c r="H6" s="4">
        <v>1</v>
      </c>
      <c r="I6" s="4">
        <v>1</v>
      </c>
      <c r="J6" s="4">
        <v>1</v>
      </c>
      <c r="K6" s="4" t="s">
        <v>30</v>
      </c>
      <c r="L6" s="4">
        <v>326.2</v>
      </c>
      <c r="M6" s="4">
        <v>326.2</v>
      </c>
      <c r="N6" s="4" t="s">
        <v>44</v>
      </c>
      <c r="O6" s="4" t="s">
        <v>32</v>
      </c>
      <c r="P6" s="4" t="s">
        <v>33</v>
      </c>
      <c r="Q6" s="4">
        <v>0</v>
      </c>
      <c r="R6" s="7">
        <v>44958</v>
      </c>
      <c r="S6" s="6">
        <v>44974</v>
      </c>
      <c r="T6" s="4" t="s">
        <v>34</v>
      </c>
      <c r="U6" s="4">
        <v>326.2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45</v>
      </c>
      <c r="B7" s="4" t="s">
        <v>26</v>
      </c>
      <c r="C7" s="4" t="s">
        <v>27</v>
      </c>
      <c r="D7" s="4" t="s">
        <v>46</v>
      </c>
      <c r="E7" s="4" t="s">
        <v>47</v>
      </c>
      <c r="F7" s="6">
        <v>44958</v>
      </c>
      <c r="G7" s="6">
        <v>44959</v>
      </c>
      <c r="H7" s="4">
        <v>1</v>
      </c>
      <c r="I7" s="4">
        <v>1</v>
      </c>
      <c r="J7" s="4">
        <v>1</v>
      </c>
      <c r="K7" s="4" t="s">
        <v>30</v>
      </c>
      <c r="L7" s="4">
        <v>266</v>
      </c>
      <c r="M7" s="4">
        <v>266</v>
      </c>
      <c r="N7" s="4" t="s">
        <v>48</v>
      </c>
      <c r="O7" s="4" t="s">
        <v>32</v>
      </c>
      <c r="P7" s="4" t="s">
        <v>33</v>
      </c>
      <c r="Q7" s="4">
        <v>0</v>
      </c>
      <c r="R7" s="7">
        <v>44958</v>
      </c>
      <c r="S7" s="6">
        <v>44974</v>
      </c>
      <c r="T7" s="4" t="s">
        <v>34</v>
      </c>
      <c r="U7" s="4">
        <v>266</v>
      </c>
      <c r="V7" s="4">
        <v>0</v>
      </c>
      <c r="W7" s="4">
        <v>0</v>
      </c>
      <c r="X7" s="4" t="s">
        <v>35</v>
      </c>
      <c r="Y7" s="4" t="s">
        <v>49</v>
      </c>
    </row>
    <row r="8" s="4" customFormat="1" spans="1:25">
      <c r="A8" s="4" t="s">
        <v>50</v>
      </c>
      <c r="B8" s="4" t="s">
        <v>26</v>
      </c>
      <c r="C8" s="4" t="s">
        <v>27</v>
      </c>
      <c r="D8" s="4" t="s">
        <v>46</v>
      </c>
      <c r="E8" s="4" t="s">
        <v>47</v>
      </c>
      <c r="F8" s="6">
        <v>44958</v>
      </c>
      <c r="G8" s="6">
        <v>44959</v>
      </c>
      <c r="H8" s="4">
        <v>1</v>
      </c>
      <c r="I8" s="4">
        <v>1</v>
      </c>
      <c r="J8" s="4">
        <v>1</v>
      </c>
      <c r="K8" s="4" t="s">
        <v>30</v>
      </c>
      <c r="L8" s="4">
        <v>285</v>
      </c>
      <c r="M8" s="4">
        <v>285</v>
      </c>
      <c r="N8" s="4" t="s">
        <v>51</v>
      </c>
      <c r="O8" s="4" t="s">
        <v>32</v>
      </c>
      <c r="P8" s="4" t="s">
        <v>33</v>
      </c>
      <c r="Q8" s="4">
        <v>0</v>
      </c>
      <c r="R8" s="7">
        <v>44958</v>
      </c>
      <c r="S8" s="6">
        <v>44974</v>
      </c>
      <c r="T8" s="4" t="s">
        <v>34</v>
      </c>
      <c r="U8" s="4">
        <v>285</v>
      </c>
      <c r="V8" s="4">
        <v>0</v>
      </c>
      <c r="W8" s="4">
        <v>0</v>
      </c>
      <c r="X8" s="4" t="s">
        <v>35</v>
      </c>
      <c r="Y8" s="4" t="s">
        <v>52</v>
      </c>
    </row>
    <row r="9" s="4" customFormat="1" spans="1:25">
      <c r="A9" s="4" t="s">
        <v>53</v>
      </c>
      <c r="B9" s="4" t="s">
        <v>26</v>
      </c>
      <c r="C9" s="4" t="s">
        <v>27</v>
      </c>
      <c r="D9" s="4" t="s">
        <v>46</v>
      </c>
      <c r="E9" s="4" t="s">
        <v>54</v>
      </c>
      <c r="F9" s="6">
        <v>44958</v>
      </c>
      <c r="G9" s="6">
        <v>44959</v>
      </c>
      <c r="H9" s="4">
        <v>1</v>
      </c>
      <c r="I9" s="4">
        <v>1</v>
      </c>
      <c r="J9" s="4">
        <v>1</v>
      </c>
      <c r="K9" s="4" t="s">
        <v>30</v>
      </c>
      <c r="L9" s="4">
        <v>322</v>
      </c>
      <c r="M9" s="4">
        <v>322</v>
      </c>
      <c r="N9" s="4" t="s">
        <v>55</v>
      </c>
      <c r="O9" s="4" t="s">
        <v>32</v>
      </c>
      <c r="P9" s="4" t="s">
        <v>33</v>
      </c>
      <c r="Q9" s="4">
        <v>0</v>
      </c>
      <c r="R9" s="7">
        <v>44958</v>
      </c>
      <c r="S9" s="6">
        <v>44974</v>
      </c>
      <c r="T9" s="4" t="s">
        <v>34</v>
      </c>
      <c r="U9" s="4">
        <v>322</v>
      </c>
      <c r="V9" s="4">
        <v>0</v>
      </c>
      <c r="W9" s="4">
        <v>0</v>
      </c>
      <c r="X9" s="4" t="s">
        <v>35</v>
      </c>
      <c r="Y9" s="4" t="s">
        <v>56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workbookViewId="0">
      <selection activeCell="I14" sqref="I14"/>
    </sheetView>
  </sheetViews>
  <sheetFormatPr defaultColWidth="9" defaultRowHeight="13.5"/>
  <cols>
    <col min="1" max="1" width="12.625" style="4"/>
    <col min="2" max="2" width="10.375" style="4"/>
    <col min="3" max="3" width="9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57</v>
      </c>
    </row>
    <row r="2" s="4" customFormat="1" spans="1:10">
      <c r="A2" s="8" t="s">
        <v>58</v>
      </c>
      <c r="B2" s="6">
        <v>44958</v>
      </c>
      <c r="C2" s="6">
        <v>44959</v>
      </c>
      <c r="D2" s="4">
        <v>334.6</v>
      </c>
      <c r="E2" s="4">
        <v>334.6</v>
      </c>
      <c r="F2" s="9" t="s">
        <v>59</v>
      </c>
      <c r="G2" s="4">
        <f>D2-E2</f>
        <v>0</v>
      </c>
      <c r="H2" s="4" t="str">
        <f>$H$1&amp;F2</f>
        <v>，202301311234510025</v>
      </c>
      <c r="I2" s="4" t="e">
        <f>VLOOKUP(A2,HOP!A:U,21,0)</f>
        <v>#N/A</v>
      </c>
      <c r="J2" s="4">
        <v>1.31</v>
      </c>
    </row>
    <row r="3" s="4" customFormat="1" spans="1:10">
      <c r="A3" s="8" t="s">
        <v>60</v>
      </c>
      <c r="B3" s="6">
        <v>44957</v>
      </c>
      <c r="C3" s="6">
        <v>44959</v>
      </c>
      <c r="D3" s="4">
        <v>669.2</v>
      </c>
      <c r="E3" s="4">
        <v>669.2</v>
      </c>
      <c r="F3" s="9" t="s">
        <v>61</v>
      </c>
      <c r="G3" s="4">
        <f t="shared" ref="G3:G9" si="0">D3-E3</f>
        <v>0</v>
      </c>
      <c r="H3" s="4" t="str">
        <f t="shared" ref="H3:H9" si="1">$H$1&amp;F3</f>
        <v>，202301311359480020</v>
      </c>
      <c r="I3" s="4" t="e">
        <f>VLOOKUP(A3,HOP!A:U,21,0)</f>
        <v>#N/A</v>
      </c>
      <c r="J3" s="4">
        <v>1.31</v>
      </c>
    </row>
    <row r="4" s="4" customFormat="1" spans="1:10">
      <c r="A4" s="8" t="s">
        <v>62</v>
      </c>
      <c r="B4" s="6">
        <v>44957</v>
      </c>
      <c r="C4" s="6">
        <v>44959</v>
      </c>
      <c r="D4" s="4">
        <v>669.2</v>
      </c>
      <c r="E4" s="4">
        <v>669.2</v>
      </c>
      <c r="F4" s="9" t="s">
        <v>63</v>
      </c>
      <c r="G4" s="4">
        <f t="shared" si="0"/>
        <v>0</v>
      </c>
      <c r="H4" s="4" t="str">
        <f t="shared" si="1"/>
        <v>，202301311401000020</v>
      </c>
      <c r="I4" s="4" t="e">
        <f>VLOOKUP(A4,HOP!A:U,21,0)</f>
        <v>#N/A</v>
      </c>
      <c r="J4" s="4">
        <v>1.31</v>
      </c>
    </row>
    <row r="5" s="4" customFormat="1" spans="1:10">
      <c r="A5" s="8" t="s">
        <v>64</v>
      </c>
      <c r="B5" s="6">
        <v>44958</v>
      </c>
      <c r="C5" s="6">
        <v>44959</v>
      </c>
      <c r="D5" s="4">
        <v>334.6</v>
      </c>
      <c r="E5" s="4">
        <v>334.6</v>
      </c>
      <c r="F5" s="9" t="s">
        <v>65</v>
      </c>
      <c r="G5" s="4">
        <f t="shared" si="0"/>
        <v>0</v>
      </c>
      <c r="H5" s="4" t="str">
        <f t="shared" si="1"/>
        <v>，202301312259240021</v>
      </c>
      <c r="I5" s="4" t="e">
        <f>VLOOKUP(A5,HOP!A:U,21,0)</f>
        <v>#N/A</v>
      </c>
      <c r="J5" s="4">
        <v>1.31</v>
      </c>
    </row>
    <row r="6" s="4" customFormat="1" spans="1:10">
      <c r="A6" s="8" t="s">
        <v>66</v>
      </c>
      <c r="B6" s="6">
        <v>44958</v>
      </c>
      <c r="C6" s="6">
        <v>44959</v>
      </c>
      <c r="D6" s="4">
        <v>326.2</v>
      </c>
      <c r="E6" s="4">
        <v>326.2</v>
      </c>
      <c r="F6" s="9" t="s">
        <v>67</v>
      </c>
      <c r="G6" s="4">
        <f t="shared" si="0"/>
        <v>0</v>
      </c>
      <c r="H6" s="4" t="str">
        <f t="shared" si="1"/>
        <v>，202302011226330020</v>
      </c>
      <c r="I6" s="4" t="e">
        <f>VLOOKUP(A6,HOP!A:U,21,0)</f>
        <v>#N/A</v>
      </c>
      <c r="J6" s="4">
        <v>2.1</v>
      </c>
    </row>
    <row r="7" s="4" customFormat="1" spans="1:10">
      <c r="A7" s="8" t="s">
        <v>68</v>
      </c>
      <c r="B7" s="6">
        <v>44958</v>
      </c>
      <c r="C7" s="6">
        <v>44959</v>
      </c>
      <c r="D7" s="4">
        <v>266</v>
      </c>
      <c r="E7" s="4">
        <v>266</v>
      </c>
      <c r="F7" s="9" t="s">
        <v>69</v>
      </c>
      <c r="G7" s="4">
        <f t="shared" si="0"/>
        <v>0</v>
      </c>
      <c r="H7" s="4" t="str">
        <f t="shared" si="1"/>
        <v>，202302011638530034</v>
      </c>
      <c r="I7" s="4" t="e">
        <f>VLOOKUP(A7,HOP!A:U,21,0)</f>
        <v>#N/A</v>
      </c>
      <c r="J7" s="4">
        <v>2.1</v>
      </c>
    </row>
    <row r="8" s="4" customFormat="1" spans="1:10">
      <c r="A8" s="8" t="s">
        <v>70</v>
      </c>
      <c r="B8" s="6">
        <v>44958</v>
      </c>
      <c r="C8" s="6">
        <v>44959</v>
      </c>
      <c r="D8" s="4">
        <v>285</v>
      </c>
      <c r="E8" s="4">
        <v>285</v>
      </c>
      <c r="F8" s="9" t="s">
        <v>71</v>
      </c>
      <c r="G8" s="4">
        <f t="shared" si="0"/>
        <v>0</v>
      </c>
      <c r="H8" s="4" t="str">
        <f t="shared" si="1"/>
        <v>，202302011848530021</v>
      </c>
      <c r="I8" s="4" t="e">
        <f>VLOOKUP(A8,HOP!A:U,21,0)</f>
        <v>#N/A</v>
      </c>
      <c r="J8" s="4">
        <v>2.1</v>
      </c>
    </row>
    <row r="9" s="4" customFormat="1" spans="1:10">
      <c r="A9" s="8" t="s">
        <v>72</v>
      </c>
      <c r="B9" s="6">
        <v>44958</v>
      </c>
      <c r="C9" s="6">
        <v>44959</v>
      </c>
      <c r="D9" s="4">
        <v>322</v>
      </c>
      <c r="E9" s="4">
        <v>322</v>
      </c>
      <c r="F9" s="9" t="s">
        <v>73</v>
      </c>
      <c r="G9" s="4">
        <f t="shared" si="0"/>
        <v>0</v>
      </c>
      <c r="H9" s="4" t="str">
        <f t="shared" si="1"/>
        <v>，202302011911160034</v>
      </c>
      <c r="I9" s="4" t="e">
        <f>VLOOKUP(A9,HOP!A:U,21,0)</f>
        <v>#N/A</v>
      </c>
      <c r="J9" s="4">
        <v>2.1</v>
      </c>
    </row>
    <row r="11" spans="4:4">
      <c r="D11" s="4">
        <f>SUM(D2:D10)</f>
        <v>3206.8</v>
      </c>
    </row>
    <row r="17" spans="1:1">
      <c r="A17" s="4" t="s">
        <v>74</v>
      </c>
    </row>
    <row r="18" spans="1:1">
      <c r="A18" s="4" t="s">
        <v>75</v>
      </c>
    </row>
    <row r="19" spans="1:1">
      <c r="A19" s="4" t="s">
        <v>76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"/>
  <sheetViews>
    <sheetView workbookViewId="0">
      <selection activeCell="A2" sqref="A2:A1048576"/>
    </sheetView>
  </sheetViews>
  <sheetFormatPr defaultColWidth="8" defaultRowHeight="12.75" outlineLevelRow="7"/>
  <cols>
    <col min="1" max="1" width="11.125" style="1"/>
    <col min="2" max="16383" width="8" style="1"/>
  </cols>
  <sheetData>
    <row r="1" s="1" customFormat="1" spans="1:22">
      <c r="A1" s="2" t="s">
        <v>77</v>
      </c>
      <c r="B1" s="2" t="s">
        <v>78</v>
      </c>
      <c r="C1" s="2" t="s">
        <v>79</v>
      </c>
      <c r="D1" s="2" t="s">
        <v>80</v>
      </c>
      <c r="E1" s="2" t="s">
        <v>13</v>
      </c>
      <c r="F1" s="2" t="s">
        <v>5</v>
      </c>
      <c r="G1" s="2" t="s">
        <v>6</v>
      </c>
      <c r="H1" s="2" t="s">
        <v>81</v>
      </c>
      <c r="I1" s="2" t="s">
        <v>82</v>
      </c>
      <c r="J1" s="2" t="s">
        <v>83</v>
      </c>
      <c r="K1" s="2" t="s">
        <v>84</v>
      </c>
      <c r="L1" s="2" t="s">
        <v>85</v>
      </c>
      <c r="M1" s="2" t="s">
        <v>86</v>
      </c>
      <c r="N1" s="2" t="s">
        <v>87</v>
      </c>
      <c r="O1" s="2" t="s">
        <v>88</v>
      </c>
      <c r="P1" s="2" t="s">
        <v>89</v>
      </c>
      <c r="Q1" s="2" t="s">
        <v>90</v>
      </c>
      <c r="R1" s="2" t="s">
        <v>91</v>
      </c>
      <c r="S1" s="2" t="s">
        <v>92</v>
      </c>
      <c r="T1" s="2" t="s">
        <v>93</v>
      </c>
      <c r="U1" s="2" t="s">
        <v>94</v>
      </c>
      <c r="V1" s="2" t="s">
        <v>95</v>
      </c>
    </row>
    <row r="2" s="1" customFormat="1" spans="1:22">
      <c r="A2" s="3">
        <v>999222471314605</v>
      </c>
      <c r="B2" s="1" t="s">
        <v>96</v>
      </c>
      <c r="C2" s="1" t="s">
        <v>97</v>
      </c>
      <c r="D2" s="1" t="s">
        <v>98</v>
      </c>
      <c r="E2" s="1" t="s">
        <v>99</v>
      </c>
      <c r="F2" s="1" t="s">
        <v>96</v>
      </c>
      <c r="G2" s="1" t="s">
        <v>100</v>
      </c>
      <c r="H2" s="1" t="s">
        <v>101</v>
      </c>
      <c r="I2" s="1" t="s">
        <v>102</v>
      </c>
      <c r="J2" s="1" t="s">
        <v>103</v>
      </c>
      <c r="K2" s="1" t="s">
        <v>102</v>
      </c>
      <c r="L2" s="1" t="s">
        <v>102</v>
      </c>
      <c r="M2" s="1" t="s">
        <v>104</v>
      </c>
      <c r="N2" s="1" t="s">
        <v>104</v>
      </c>
      <c r="O2" s="1" t="s">
        <v>105</v>
      </c>
      <c r="P2" s="1" t="s">
        <v>106</v>
      </c>
      <c r="Q2" s="1" t="s">
        <v>107</v>
      </c>
      <c r="R2" s="1" t="s">
        <v>108</v>
      </c>
      <c r="S2" s="1" t="s">
        <v>109</v>
      </c>
      <c r="T2" s="1" t="s">
        <v>110</v>
      </c>
      <c r="U2" s="1" t="s">
        <v>111</v>
      </c>
      <c r="V2" s="1" t="s">
        <v>112</v>
      </c>
    </row>
    <row r="3" s="1" customFormat="1" spans="1:22">
      <c r="A3" s="3">
        <v>999222470255177</v>
      </c>
      <c r="B3" s="1" t="s">
        <v>96</v>
      </c>
      <c r="C3" s="1" t="s">
        <v>113</v>
      </c>
      <c r="D3" s="1" t="s">
        <v>114</v>
      </c>
      <c r="E3" s="1" t="s">
        <v>115</v>
      </c>
      <c r="F3" s="1" t="s">
        <v>96</v>
      </c>
      <c r="G3" s="1" t="s">
        <v>100</v>
      </c>
      <c r="H3" s="1" t="s">
        <v>101</v>
      </c>
      <c r="I3" s="1" t="s">
        <v>116</v>
      </c>
      <c r="J3" s="1" t="s">
        <v>103</v>
      </c>
      <c r="K3" s="1" t="s">
        <v>116</v>
      </c>
      <c r="L3" s="1" t="s">
        <v>116</v>
      </c>
      <c r="M3" s="1" t="s">
        <v>104</v>
      </c>
      <c r="N3" s="1" t="s">
        <v>104</v>
      </c>
      <c r="O3" s="1" t="s">
        <v>105</v>
      </c>
      <c r="P3" s="1" t="s">
        <v>106</v>
      </c>
      <c r="Q3" s="1" t="s">
        <v>107</v>
      </c>
      <c r="R3" s="1" t="s">
        <v>117</v>
      </c>
      <c r="S3" s="1" t="s">
        <v>109</v>
      </c>
      <c r="T3" s="1" t="s">
        <v>110</v>
      </c>
      <c r="U3" s="1" t="s">
        <v>111</v>
      </c>
      <c r="V3" s="1" t="s">
        <v>112</v>
      </c>
    </row>
    <row r="4" s="1" customFormat="1" spans="1:22">
      <c r="A4" s="3">
        <v>999222461808823</v>
      </c>
      <c r="B4" s="1" t="s">
        <v>96</v>
      </c>
      <c r="C4" s="1" t="s">
        <v>118</v>
      </c>
      <c r="D4" s="1" t="s">
        <v>119</v>
      </c>
      <c r="E4" s="1" t="s">
        <v>120</v>
      </c>
      <c r="F4" s="1" t="s">
        <v>96</v>
      </c>
      <c r="G4" s="1" t="s">
        <v>100</v>
      </c>
      <c r="H4" s="1" t="s">
        <v>101</v>
      </c>
      <c r="I4" s="1" t="s">
        <v>121</v>
      </c>
      <c r="J4" s="1" t="s">
        <v>103</v>
      </c>
      <c r="K4" s="1" t="s">
        <v>121</v>
      </c>
      <c r="L4" s="1" t="s">
        <v>121</v>
      </c>
      <c r="M4" s="1" t="s">
        <v>104</v>
      </c>
      <c r="N4" s="1" t="s">
        <v>104</v>
      </c>
      <c r="O4" s="1" t="s">
        <v>105</v>
      </c>
      <c r="P4" s="1" t="s">
        <v>106</v>
      </c>
      <c r="Q4" s="1" t="s">
        <v>107</v>
      </c>
      <c r="R4" s="1" t="s">
        <v>122</v>
      </c>
      <c r="S4" s="1" t="s">
        <v>109</v>
      </c>
      <c r="T4" s="1" t="s">
        <v>110</v>
      </c>
      <c r="U4" s="1" t="s">
        <v>111</v>
      </c>
      <c r="V4" s="1" t="s">
        <v>112</v>
      </c>
    </row>
    <row r="5" s="1" customFormat="1" spans="1:22">
      <c r="A5" s="3">
        <v>999222458424732</v>
      </c>
      <c r="B5" s="1" t="s">
        <v>96</v>
      </c>
      <c r="C5" s="1" t="s">
        <v>123</v>
      </c>
      <c r="D5" s="1" t="s">
        <v>124</v>
      </c>
      <c r="E5" s="1" t="s">
        <v>125</v>
      </c>
      <c r="F5" s="1" t="s">
        <v>96</v>
      </c>
      <c r="G5" s="1" t="s">
        <v>100</v>
      </c>
      <c r="H5" s="1" t="s">
        <v>101</v>
      </c>
      <c r="I5" s="1" t="s">
        <v>126</v>
      </c>
      <c r="J5" s="1" t="s">
        <v>103</v>
      </c>
      <c r="K5" s="1" t="s">
        <v>126</v>
      </c>
      <c r="L5" s="1" t="s">
        <v>126</v>
      </c>
      <c r="M5" s="1" t="s">
        <v>104</v>
      </c>
      <c r="N5" s="1" t="s">
        <v>104</v>
      </c>
      <c r="O5" s="1" t="s">
        <v>105</v>
      </c>
      <c r="P5" s="1" t="s">
        <v>106</v>
      </c>
      <c r="Q5" s="1" t="s">
        <v>107</v>
      </c>
      <c r="R5" s="1" t="s">
        <v>127</v>
      </c>
      <c r="S5" s="1" t="s">
        <v>109</v>
      </c>
      <c r="T5" s="1" t="s">
        <v>110</v>
      </c>
      <c r="U5" s="1" t="s">
        <v>111</v>
      </c>
      <c r="V5" s="1" t="s">
        <v>112</v>
      </c>
    </row>
    <row r="6" s="1" customFormat="1" spans="1:22">
      <c r="A6" s="3">
        <v>999222454703804</v>
      </c>
      <c r="B6" s="1" t="s">
        <v>128</v>
      </c>
      <c r="C6" s="1" t="s">
        <v>129</v>
      </c>
      <c r="D6" s="1" t="s">
        <v>130</v>
      </c>
      <c r="E6" s="1" t="s">
        <v>131</v>
      </c>
      <c r="F6" s="1" t="s">
        <v>96</v>
      </c>
      <c r="G6" s="1" t="s">
        <v>100</v>
      </c>
      <c r="H6" s="1" t="s">
        <v>101</v>
      </c>
      <c r="I6" s="1" t="s">
        <v>132</v>
      </c>
      <c r="J6" s="1" t="s">
        <v>103</v>
      </c>
      <c r="K6" s="1" t="s">
        <v>132</v>
      </c>
      <c r="L6" s="1" t="s">
        <v>132</v>
      </c>
      <c r="M6" s="1" t="s">
        <v>104</v>
      </c>
      <c r="N6" s="1" t="s">
        <v>104</v>
      </c>
      <c r="O6" s="1" t="s">
        <v>105</v>
      </c>
      <c r="P6" s="1" t="s">
        <v>106</v>
      </c>
      <c r="Q6" s="1" t="s">
        <v>107</v>
      </c>
      <c r="R6" s="1" t="s">
        <v>133</v>
      </c>
      <c r="S6" s="1" t="s">
        <v>109</v>
      </c>
      <c r="T6" s="1" t="s">
        <v>110</v>
      </c>
      <c r="U6" s="1" t="s">
        <v>111</v>
      </c>
      <c r="V6" s="1" t="s">
        <v>112</v>
      </c>
    </row>
    <row r="7" s="1" customFormat="1" spans="1:22">
      <c r="A7" s="3">
        <v>999222367834235</v>
      </c>
      <c r="B7" s="1" t="s">
        <v>134</v>
      </c>
      <c r="C7" s="1" t="s">
        <v>135</v>
      </c>
      <c r="D7" s="1" t="s">
        <v>136</v>
      </c>
      <c r="E7" s="1" t="s">
        <v>137</v>
      </c>
      <c r="F7" s="1" t="s">
        <v>128</v>
      </c>
      <c r="G7" s="1" t="s">
        <v>100</v>
      </c>
      <c r="H7" s="1" t="s">
        <v>101</v>
      </c>
      <c r="I7" s="1" t="s">
        <v>138</v>
      </c>
      <c r="J7" s="1" t="s">
        <v>103</v>
      </c>
      <c r="K7" s="1" t="s">
        <v>138</v>
      </c>
      <c r="L7" s="1" t="s">
        <v>138</v>
      </c>
      <c r="M7" s="1" t="s">
        <v>104</v>
      </c>
      <c r="N7" s="1" t="s">
        <v>104</v>
      </c>
      <c r="O7" s="1" t="s">
        <v>105</v>
      </c>
      <c r="P7" s="1" t="s">
        <v>106</v>
      </c>
      <c r="Q7" s="1" t="s">
        <v>107</v>
      </c>
      <c r="R7" s="1" t="s">
        <v>139</v>
      </c>
      <c r="S7" s="1" t="s">
        <v>109</v>
      </c>
      <c r="T7" s="1" t="s">
        <v>110</v>
      </c>
      <c r="U7" s="1" t="s">
        <v>111</v>
      </c>
      <c r="V7" s="1" t="s">
        <v>112</v>
      </c>
    </row>
    <row r="8" s="1" customFormat="1" spans="1:22">
      <c r="A8" s="3">
        <v>999222258948278</v>
      </c>
      <c r="B8" s="1" t="s">
        <v>140</v>
      </c>
      <c r="C8" s="1" t="s">
        <v>141</v>
      </c>
      <c r="D8" s="1" t="s">
        <v>142</v>
      </c>
      <c r="E8" s="1" t="s">
        <v>143</v>
      </c>
      <c r="F8" s="1" t="s">
        <v>144</v>
      </c>
      <c r="G8" s="1" t="s">
        <v>100</v>
      </c>
      <c r="H8" s="1" t="s">
        <v>101</v>
      </c>
      <c r="I8" s="1" t="s">
        <v>145</v>
      </c>
      <c r="J8" s="1" t="s">
        <v>103</v>
      </c>
      <c r="K8" s="1" t="s">
        <v>145</v>
      </c>
      <c r="L8" s="1" t="s">
        <v>145</v>
      </c>
      <c r="M8" s="1" t="s">
        <v>104</v>
      </c>
      <c r="N8" s="1" t="s">
        <v>104</v>
      </c>
      <c r="O8" s="1" t="s">
        <v>105</v>
      </c>
      <c r="P8" s="1" t="s">
        <v>106</v>
      </c>
      <c r="Q8" s="1" t="s">
        <v>107</v>
      </c>
      <c r="R8" s="1" t="s">
        <v>146</v>
      </c>
      <c r="S8" s="1" t="s">
        <v>109</v>
      </c>
      <c r="T8" s="1" t="s">
        <v>110</v>
      </c>
      <c r="U8" s="1" t="s">
        <v>111</v>
      </c>
      <c r="V8" s="1" t="s">
        <v>112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win11</cp:lastModifiedBy>
  <dcterms:created xsi:type="dcterms:W3CDTF">2023-02-17T01:39:00Z</dcterms:created>
  <dcterms:modified xsi:type="dcterms:W3CDTF">2023-02-17T01:55:07Z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5E1D08BEC9F348ADAA3844A5B8722366</vt:lpwstr>
  </property>
  <property fmtid="{D5CDD505-2E9C-101B-9397-08002B2CF9AE}" pid="3" name="KSOProductBuildVer">
    <vt:lpwstr>2052-11.1.0.13703</vt:lpwstr>
  </property>
</Properties>
</file>