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<sst xmlns="http://schemas.openxmlformats.org/spreadsheetml/2006/main" count="286" uniqueCount="138">
  <si>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</si>
  <si>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</si>
  <si>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</si>
  <si>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</si>
  <si>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</si>
  <si>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</si>
  <si>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</si>
  <si>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</si>
  <si>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</si>
  <si>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</si>
  <si>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</si>
  <si>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</si>
  <si>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</si>
  <si>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</si>
  <si>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</si>
  <si>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</si>
  <si>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</si>
  <si>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</si>
  <si>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</si>
  <si>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</si>
  <si>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</si>
  <si>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</si>
  <si>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</si>
  <si>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</si>
  <si>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</si>
  <si>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999222258948278	</t>
  </si>
  <si>
    <t>Ctrip</t>
  </si>
  <si>
    <t>正常</t>
  </si>
  <si>
    <t>[杭州]全季酒店(杭州西湖解放路店)(88185927)</t>
  </si>
  <si>
    <t>高级大床房&lt;至多8间&gt;&lt;2人入住&gt;</t>
  </si>
  <si>
    <t>CNY</t>
  </si>
  <si>
    <t>焦玉清</t>
  </si>
  <si>
    <t>CA13744230217CNY</t>
  </si>
  <si>
    <t>未提现</t>
  </si>
  <si>
    <t>携程开票</t>
  </si>
  <si>
    <t xml:space="preserve">2959906	</t>
  </si>
  <si>
    <t xml:space="preserve">R3100017106758153001	</t>
  </si>
  <si>
    <t xml:space="preserve">999222367834235	</t>
  </si>
  <si>
    <t>[厦门]全季酒店(厦门火车站店)(80247804)</t>
  </si>
  <si>
    <t>胡诗盈</t>
  </si>
  <si>
    <t xml:space="preserve">2980482	</t>
  </si>
  <si>
    <t xml:space="preserve">R9000690107476091001	</t>
  </si>
  <si>
    <t xml:space="preserve">999222454703804	</t>
  </si>
  <si>
    <t>[宁波]宁波金港大酒店(76479570)</t>
  </si>
  <si>
    <t>江景大床房&lt;至多8间&gt;&lt;2人入住&gt;</t>
  </si>
  <si>
    <t>方宣琳</t>
  </si>
  <si>
    <t xml:space="preserve">2993604	</t>
  </si>
  <si>
    <t xml:space="preserve">842706064	</t>
  </si>
  <si>
    <t xml:space="preserve">999222458424732	</t>
  </si>
  <si>
    <t>[东莞]东莞银丰花园酒店(93870782)</t>
  </si>
  <si>
    <t>特惠房&lt;至多8间&gt;&lt;2人入住&gt;</t>
  </si>
  <si>
    <t>吴小云</t>
  </si>
  <si>
    <t xml:space="preserve">2994238	</t>
  </si>
  <si>
    <t xml:space="preserve">Acknowledged	</t>
  </si>
  <si>
    <t xml:space="preserve">999222461808823	</t>
  </si>
  <si>
    <t>[广州]锋态度酒店(广州火车站地铁站中医药大学店)(68309680)</t>
  </si>
  <si>
    <t>锋致大床房&lt;至多8间&gt;&lt;2人入住&gt;</t>
  </si>
  <si>
    <t>邵勇</t>
  </si>
  <si>
    <t xml:space="preserve">2994621	</t>
  </si>
  <si>
    <t xml:space="preserve">R_0020119_422197	</t>
  </si>
  <si>
    <t xml:space="preserve">999222470255177	</t>
  </si>
  <si>
    <t>[大新]尚客优精选酒店(大新汽车站店)(92484346)</t>
  </si>
  <si>
    <t>特惠大床房&lt;至多8间&gt;&lt;2人入住&gt;</t>
  </si>
  <si>
    <t>赵秀梅</t>
  </si>
  <si>
    <t xml:space="preserve">	</t>
  </si>
  <si>
    <t xml:space="preserve">(THK)YD02827230201204330873;	</t>
  </si>
  <si>
    <t xml:space="preserve">999222471314605	</t>
  </si>
  <si>
    <t>[长沙]长沙会展诺富特酒店(80251071)</t>
  </si>
  <si>
    <t>标准双床房&lt;至多8间&gt;&lt;2人入住&gt;</t>
  </si>
  <si>
    <t>宋潮荣</t>
  </si>
  <si>
    <t xml:space="preserve">2996055	</t>
  </si>
  <si>
    <t>，</t>
  </si>
  <si>
    <t xml:space="preserve"> 2604 CNY</t>
  </si>
  <si>
    <t>A230217093642481</t>
  </si>
  <si>
    <t>总计：2604元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</si>
  <si>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</si>
  <si>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</si>
  <si>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</si>
  <si>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</si>
  <si>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</si>
  <si>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</si>
  <si>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</si>
  <si>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</si>
  <si>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</si>
  <si>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</si>
  <si>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</si>
  <si>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</si>
  <si>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</si>
  <si>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</si>
  <si>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</si>
  <si>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</si>
  <si>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</si>
  <si>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</si>
  <si>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</si>
  <si>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2023-02-01</t>
  </si>
  <si>
    <t>2996055</t>
  </si>
  <si>
    <t>长沙会展诺富特酒店</t>
  </si>
  <si>
    <t>2023-02-02</t>
  </si>
  <si>
    <t>退房日月结</t>
  </si>
  <si>
    <t>348.00</t>
  </si>
  <si>
    <t>RMB</t>
  </si>
  <si>
    <t>0</t>
  </si>
  <si>
    <t>0.00</t>
  </si>
  <si>
    <t>携程汇登国内直连</t>
  </si>
  <si>
    <t>01.011264</t>
  </si>
  <si>
    <t>2023-02-01 21:46:06</t>
  </si>
  <si>
    <t>否</t>
  </si>
  <si>
    <t>广州汇登信息科技有限公司</t>
  </si>
  <si>
    <t>直连</t>
  </si>
  <si>
    <t>中国</t>
  </si>
  <si>
    <t>2995857</t>
  </si>
  <si>
    <t>尚客优精选酒店(大新汽车站店)</t>
  </si>
  <si>
    <t>108.00</t>
  </si>
  <si>
    <t>2023-02-01 20:43:32</t>
  </si>
  <si>
    <t>2994621</t>
  </si>
  <si>
    <t>锋态度酒店(广州火车站地铁站中医药大学店)</t>
  </si>
  <si>
    <t>220.00</t>
  </si>
  <si>
    <t>2023-02-01 12:26:21</t>
  </si>
  <si>
    <t>2994238</t>
  </si>
  <si>
    <t>东莞银丰花园酒店</t>
  </si>
  <si>
    <t>185.00</t>
  </si>
  <si>
    <t>2023-02-01 03:07:19</t>
  </si>
  <si>
    <t>2023-01-31</t>
  </si>
  <si>
    <t>2993604</t>
  </si>
  <si>
    <t>宁波金港大酒店</t>
  </si>
  <si>
    <t>241.00</t>
  </si>
  <si>
    <t>2023-01-31 21:09:44</t>
  </si>
  <si>
    <t>2023-01-26</t>
  </si>
  <si>
    <t>2980482</t>
  </si>
  <si>
    <t>全季酒店(厦门火车站店)</t>
  </si>
  <si>
    <t>566.00</t>
  </si>
  <si>
    <t>2023-01-26 22:28:13</t>
  </si>
  <si>
    <t>2023-01-18</t>
  </si>
  <si>
    <t>2959906</t>
  </si>
  <si>
    <t>全季酒店(杭州西湖解放路店)</t>
  </si>
  <si>
    <t>2023-01-29</t>
  </si>
  <si>
    <t>936.00</t>
  </si>
  <si>
    <t>2023-01-18 15:02:35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</si>
</sst>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44955</v>
      </c>
      <c r="G2" s="6">
        <v>44959</v>
      </c>
      <c r="H2" s="4">
        <v>1</v>
      </c>
      <c r="I2" s="4">
        <v>4</v>
      </c>
      <c r="J2" s="4">
        <v>4</v>
      </c>
      <c r="K2" s="4" t="s">
        <v>30</v>
      </c>
      <c r="L2" s="4">
        <v>936</v>
      </c>
      <c r="M2" s="4">
        <v>936</v>
      </c>
      <c r="N2" s="4" t="s">
        <v>31</v>
      </c>
      <c r="O2" s="4" t="s">
        <v>32</v>
      </c>
      <c r="P2" s="4" t="s">
        <v>33</v>
      </c>
      <c r="Q2" s="4">
        <v>0</v>
      </c>
      <c r="R2" s="7">
        <v>44944</v>
      </c>
      <c r="S2" s="6">
        <v>44974</v>
      </c>
      <c r="T2" s="4" t="s">
        <v>34</v>
      </c>
      <c r="U2" s="4">
        <v>936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44957</v>
      </c>
      <c r="G3" s="6">
        <v>44959</v>
      </c>
      <c r="H3" s="4">
        <v>1</v>
      </c>
      <c r="I3" s="4">
        <v>2</v>
      </c>
      <c r="J3" s="4">
        <v>2</v>
      </c>
      <c r="K3" s="4" t="s">
        <v>30</v>
      </c>
      <c r="L3" s="4">
        <v>566</v>
      </c>
      <c r="M3" s="4">
        <v>566</v>
      </c>
      <c r="N3" s="4" t="s">
        <v>39</v>
      </c>
      <c r="O3" s="4" t="s">
        <v>32</v>
      </c>
      <c r="P3" s="4" t="s">
        <v>33</v>
      </c>
      <c r="Q3" s="4">
        <v>0</v>
      </c>
      <c r="R3" s="7">
        <v>44952</v>
      </c>
      <c r="S3" s="6">
        <v>44974</v>
      </c>
      <c r="T3" s="4" t="s">
        <v>34</v>
      </c>
      <c r="U3" s="4">
        <v>566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44958</v>
      </c>
      <c r="G4" s="6">
        <v>44959</v>
      </c>
      <c r="H4" s="4">
        <v>1</v>
      </c>
      <c r="I4" s="4">
        <v>1</v>
      </c>
      <c r="J4" s="4">
        <v>1</v>
      </c>
      <c r="K4" s="4" t="s">
        <v>30</v>
      </c>
      <c r="L4" s="4">
        <v>241</v>
      </c>
      <c r="M4" s="4">
        <v>241</v>
      </c>
      <c r="N4" s="4" t="s">
        <v>45</v>
      </c>
      <c r="O4" s="4" t="s">
        <v>32</v>
      </c>
      <c r="P4" s="4" t="s">
        <v>33</v>
      </c>
      <c r="Q4" s="4">
        <v>0</v>
      </c>
      <c r="R4" s="7">
        <v>44957</v>
      </c>
      <c r="S4" s="6">
        <v>44974</v>
      </c>
      <c r="T4" s="4" t="s">
        <v>34</v>
      </c>
      <c r="U4" s="4">
        <v>241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44958</v>
      </c>
      <c r="G5" s="6">
        <v>44959</v>
      </c>
      <c r="H5" s="4">
        <v>1</v>
      </c>
      <c r="I5" s="4">
        <v>1</v>
      </c>
      <c r="J5" s="4">
        <v>1</v>
      </c>
      <c r="K5" s="4" t="s">
        <v>30</v>
      </c>
      <c r="L5" s="4">
        <v>185</v>
      </c>
      <c r="M5" s="4">
        <v>185</v>
      </c>
      <c r="N5" s="4" t="s">
        <v>51</v>
      </c>
      <c r="O5" s="4" t="s">
        <v>32</v>
      </c>
      <c r="P5" s="4" t="s">
        <v>33</v>
      </c>
      <c r="Q5" s="4">
        <v>0</v>
      </c>
      <c r="R5" s="7">
        <v>44958</v>
      </c>
      <c r="S5" s="6">
        <v>44974</v>
      </c>
      <c r="T5" s="4" t="s">
        <v>34</v>
      </c>
      <c r="U5" s="4">
        <v>185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44958</v>
      </c>
      <c r="G6" s="6">
        <v>44959</v>
      </c>
      <c r="H6" s="4">
        <v>1</v>
      </c>
      <c r="I6" s="4">
        <v>1</v>
      </c>
      <c r="J6" s="4">
        <v>1</v>
      </c>
      <c r="K6" s="4" t="s">
        <v>30</v>
      </c>
      <c r="L6" s="4">
        <v>220</v>
      </c>
      <c r="M6" s="4">
        <v>220</v>
      </c>
      <c r="N6" s="4" t="s">
        <v>57</v>
      </c>
      <c r="O6" s="4" t="s">
        <v>32</v>
      </c>
      <c r="P6" s="4" t="s">
        <v>33</v>
      </c>
      <c r="Q6" s="4">
        <v>0</v>
      </c>
      <c r="R6" s="7">
        <v>44958</v>
      </c>
      <c r="S6" s="6">
        <v>44974</v>
      </c>
      <c r="T6" s="4" t="s">
        <v>34</v>
      </c>
      <c r="U6" s="4">
        <v>220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44958</v>
      </c>
      <c r="G7" s="6">
        <v>44959</v>
      </c>
      <c r="H7" s="4">
        <v>1</v>
      </c>
      <c r="I7" s="4">
        <v>1</v>
      </c>
      <c r="J7" s="4">
        <v>1</v>
      </c>
      <c r="K7" s="4" t="s">
        <v>30</v>
      </c>
      <c r="L7" s="4">
        <v>108</v>
      </c>
      <c r="M7" s="4">
        <v>108</v>
      </c>
      <c r="N7" s="4" t="s">
        <v>63</v>
      </c>
      <c r="O7" s="4" t="s">
        <v>32</v>
      </c>
      <c r="P7" s="4" t="s">
        <v>33</v>
      </c>
      <c r="Q7" s="4">
        <v>0</v>
      </c>
      <c r="R7" s="7">
        <v>44958</v>
      </c>
      <c r="S7" s="6">
        <v>44974</v>
      </c>
      <c r="T7" s="4" t="s">
        <v>34</v>
      </c>
      <c r="U7" s="4">
        <v>108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44958</v>
      </c>
      <c r="G8" s="6">
        <v>44959</v>
      </c>
      <c r="H8" s="4">
        <v>1</v>
      </c>
      <c r="I8" s="4">
        <v>1</v>
      </c>
      <c r="J8" s="4">
        <v>1</v>
      </c>
      <c r="K8" s="4" t="s">
        <v>30</v>
      </c>
      <c r="L8" s="4">
        <v>348</v>
      </c>
      <c r="M8" s="4">
        <v>348</v>
      </c>
      <c r="N8" s="4" t="s">
        <v>69</v>
      </c>
      <c r="O8" s="4" t="s">
        <v>32</v>
      </c>
      <c r="P8" s="4" t="s">
        <v>33</v>
      </c>
      <c r="Q8" s="4">
        <v>0</v>
      </c>
      <c r="R8" s="7">
        <v>44958</v>
      </c>
      <c r="S8" s="6">
        <v>44974</v>
      </c>
      <c r="T8" s="4" t="s">
        <v>34</v>
      </c>
      <c r="U8" s="4">
        <v>348</v>
      </c>
      <c r="V8" s="4">
        <v>0</v>
      </c>
      <c r="W8" s="4">
        <v>0</v>
      </c>
      <c r="X8" s="4" t="s">
        <v>70</v>
      </c>
      <c r="Y8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999222258948278</v>
      </c>
      <c r="B2" s="6">
        <v>44955</v>
      </c>
      <c r="C2" s="6">
        <v>44959</v>
      </c>
      <c r="D2" s="4">
        <v>936</v>
      </c>
      <c r="E2" s="4" t="str">
        <f>VLOOKUP(A2,HOP!A:L,12,0)</f>
        <v>936.00</v>
      </c>
      <c r="F2" s="4" t="str">
        <f>VLOOKUP(A2,HOP!A:C,3,0)</f>
        <v>2959906</v>
      </c>
      <c r="G2" s="4">
        <f>D2-E2</f>
        <v>0</v>
      </c>
      <c r="H2" s="4" t="str">
        <f>$H$1&amp;F2</f>
        <v>，2959906</v>
      </c>
      <c r="I2" s="4" t="str">
        <f>VLOOKUP(A2,HOP!A:U,21,0)</f>
        <v>直连</v>
      </c>
    </row>
    <row r="3" s="4" customFormat="1" spans="1:9">
      <c r="A3" s="5">
        <v>999222367834235</v>
      </c>
      <c r="B3" s="6">
        <v>44957</v>
      </c>
      <c r="C3" s="6">
        <v>44959</v>
      </c>
      <c r="D3" s="4">
        <v>566</v>
      </c>
      <c r="E3" s="4" t="str">
        <f>VLOOKUP(A3,HOP!A:L,12,0)</f>
        <v>566.00</v>
      </c>
      <c r="F3" s="4" t="str">
        <f>VLOOKUP(A3,HOP!A:C,3,0)</f>
        <v>2980482</v>
      </c>
      <c r="G3" s="4">
        <f t="shared" ref="G3:G8" si="0">D3-E3</f>
        <v>0</v>
      </c>
      <c r="H3" s="4" t="str">
        <f t="shared" ref="H3:H8" si="1">$H$1&amp;F3</f>
        <v>，2980482</v>
      </c>
      <c r="I3" s="4" t="str">
        <f>VLOOKUP(A3,HOP!A:U,21,0)</f>
        <v>直连</v>
      </c>
    </row>
    <row r="4" s="4" customFormat="1" spans="1:9">
      <c r="A4" s="5">
        <v>999222454703804</v>
      </c>
      <c r="B4" s="6">
        <v>44958</v>
      </c>
      <c r="C4" s="6">
        <v>44959</v>
      </c>
      <c r="D4" s="4">
        <v>241</v>
      </c>
      <c r="E4" s="4" t="str">
        <f>VLOOKUP(A4,HOP!A:L,12,0)</f>
        <v>241.00</v>
      </c>
      <c r="F4" s="4" t="str">
        <f>VLOOKUP(A4,HOP!A:C,3,0)</f>
        <v>2993604</v>
      </c>
      <c r="G4" s="4">
        <f t="shared" si="0"/>
        <v>0</v>
      </c>
      <c r="H4" s="4" t="str">
        <f t="shared" si="1"/>
        <v>，2993604</v>
      </c>
      <c r="I4" s="4" t="str">
        <f>VLOOKUP(A4,HOP!A:U,21,0)</f>
        <v>直连</v>
      </c>
    </row>
    <row r="5" s="4" customFormat="1" spans="1:9">
      <c r="A5" s="5">
        <v>999222458424732</v>
      </c>
      <c r="B5" s="6">
        <v>44958</v>
      </c>
      <c r="C5" s="6">
        <v>44959</v>
      </c>
      <c r="D5" s="4">
        <v>185</v>
      </c>
      <c r="E5" s="4" t="str">
        <f>VLOOKUP(A5,HOP!A:L,12,0)</f>
        <v>185.00</v>
      </c>
      <c r="F5" s="4" t="str">
        <f>VLOOKUP(A5,HOP!A:C,3,0)</f>
        <v>2994238</v>
      </c>
      <c r="G5" s="4">
        <f t="shared" si="0"/>
        <v>0</v>
      </c>
      <c r="H5" s="4" t="str">
        <f t="shared" si="1"/>
        <v>，2994238</v>
      </c>
      <c r="I5" s="4" t="str">
        <f>VLOOKUP(A5,HOP!A:U,21,0)</f>
        <v>直连</v>
      </c>
    </row>
    <row r="6" s="4" customFormat="1" spans="1:9">
      <c r="A6" s="5">
        <v>999222461808823</v>
      </c>
      <c r="B6" s="6">
        <v>44958</v>
      </c>
      <c r="C6" s="6">
        <v>44959</v>
      </c>
      <c r="D6" s="4">
        <v>220</v>
      </c>
      <c r="E6" s="4" t="str">
        <f>VLOOKUP(A6,HOP!A:L,12,0)</f>
        <v>220.00</v>
      </c>
      <c r="F6" s="4" t="str">
        <f>VLOOKUP(A6,HOP!A:C,3,0)</f>
        <v>2994621</v>
      </c>
      <c r="G6" s="4">
        <f t="shared" si="0"/>
        <v>0</v>
      </c>
      <c r="H6" s="4" t="str">
        <f t="shared" si="1"/>
        <v>，2994621</v>
      </c>
      <c r="I6" s="4" t="str">
        <f>VLOOKUP(A6,HOP!A:U,21,0)</f>
        <v>直连</v>
      </c>
    </row>
    <row r="7" s="4" customFormat="1" spans="1:9">
      <c r="A7" s="5">
        <v>999222470255177</v>
      </c>
      <c r="B7" s="6">
        <v>44958</v>
      </c>
      <c r="C7" s="6">
        <v>44959</v>
      </c>
      <c r="D7" s="4">
        <v>108</v>
      </c>
      <c r="E7" s="4" t="str">
        <f>VLOOKUP(A7,HOP!A:L,12,0)</f>
        <v>108.00</v>
      </c>
      <c r="F7" s="4" t="str">
        <f>VLOOKUP(A7,HOP!A:C,3,0)</f>
        <v>2995857</v>
      </c>
      <c r="G7" s="4">
        <f t="shared" si="0"/>
        <v>0</v>
      </c>
      <c r="H7" s="4" t="str">
        <f t="shared" si="1"/>
        <v>，2995857</v>
      </c>
      <c r="I7" s="4" t="str">
        <f>VLOOKUP(A7,HOP!A:U,21,0)</f>
        <v>直连</v>
      </c>
    </row>
    <row r="8" s="4" customFormat="1" spans="1:9">
      <c r="A8" s="5">
        <v>999222471314605</v>
      </c>
      <c r="B8" s="6">
        <v>44958</v>
      </c>
      <c r="C8" s="6">
        <v>44959</v>
      </c>
      <c r="D8" s="4">
        <v>348</v>
      </c>
      <c r="E8" s="4" t="str">
        <f>VLOOKUP(A8,HOP!A:L,12,0)</f>
        <v>348.00</v>
      </c>
      <c r="F8" s="4" t="str">
        <f>VLOOKUP(A8,HOP!A:C,3,0)</f>
        <v>2996055</v>
      </c>
      <c r="G8" s="4">
        <f t="shared" si="0"/>
        <v>0</v>
      </c>
      <c r="H8" s="4" t="str">
        <f t="shared" si="1"/>
        <v>，2996055</v>
      </c>
      <c r="I8" s="4" t="str">
        <f>VLOOKUP(A8,HOP!A:U,21,0)</f>
        <v>直连</v>
      </c>
    </row>
    <row r="10" spans="4:4">
      <c r="D10" s="4">
        <f>SUM(D2:D9)</f>
        <v>2604</v>
      </c>
    </row>
    <row r="11" spans="4:4">
      <c r="D11" s="4" t="s">
        <v>72</v>
      </c>
    </row>
    <row r="15" spans="1:1">
      <c r="A15" s="4" t="s">
        <v>73</v>
      </c>
    </row>
    <row r="16" spans="1:1">
      <c r="A16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999222471314605</v>
      </c>
      <c r="B2" s="1" t="s">
        <v>94</v>
      </c>
      <c r="C2" s="1" t="s">
        <v>95</v>
      </c>
      <c r="D2" s="1" t="s">
        <v>96</v>
      </c>
      <c r="E2" s="1" t="s">
        <v>69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999222470255177</v>
      </c>
      <c r="B3" s="1" t="s">
        <v>94</v>
      </c>
      <c r="C3" s="1" t="s">
        <v>110</v>
      </c>
      <c r="D3" s="1" t="s">
        <v>111</v>
      </c>
      <c r="E3" s="1" t="s">
        <v>63</v>
      </c>
      <c r="F3" s="1" t="s">
        <v>94</v>
      </c>
      <c r="G3" s="1" t="s">
        <v>97</v>
      </c>
      <c r="H3" s="1" t="s">
        <v>98</v>
      </c>
      <c r="I3" s="1" t="s">
        <v>112</v>
      </c>
      <c r="J3" s="1" t="s">
        <v>100</v>
      </c>
      <c r="K3" s="1" t="s">
        <v>112</v>
      </c>
      <c r="L3" s="1" t="s">
        <v>112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113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999222461808823</v>
      </c>
      <c r="B4" s="1" t="s">
        <v>94</v>
      </c>
      <c r="C4" s="1" t="s">
        <v>114</v>
      </c>
      <c r="D4" s="1" t="s">
        <v>115</v>
      </c>
      <c r="E4" s="1" t="s">
        <v>57</v>
      </c>
      <c r="F4" s="1" t="s">
        <v>94</v>
      </c>
      <c r="G4" s="1" t="s">
        <v>97</v>
      </c>
      <c r="H4" s="1" t="s">
        <v>98</v>
      </c>
      <c r="I4" s="1" t="s">
        <v>116</v>
      </c>
      <c r="J4" s="1" t="s">
        <v>100</v>
      </c>
      <c r="K4" s="1" t="s">
        <v>116</v>
      </c>
      <c r="L4" s="1" t="s">
        <v>116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117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999222458424732</v>
      </c>
      <c r="B5" s="1" t="s">
        <v>94</v>
      </c>
      <c r="C5" s="1" t="s">
        <v>118</v>
      </c>
      <c r="D5" s="1" t="s">
        <v>119</v>
      </c>
      <c r="E5" s="1" t="s">
        <v>51</v>
      </c>
      <c r="F5" s="1" t="s">
        <v>94</v>
      </c>
      <c r="G5" s="1" t="s">
        <v>97</v>
      </c>
      <c r="H5" s="1" t="s">
        <v>98</v>
      </c>
      <c r="I5" s="1" t="s">
        <v>120</v>
      </c>
      <c r="J5" s="1" t="s">
        <v>100</v>
      </c>
      <c r="K5" s="1" t="s">
        <v>120</v>
      </c>
      <c r="L5" s="1" t="s">
        <v>120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121</v>
      </c>
      <c r="S5" s="1" t="s">
        <v>106</v>
      </c>
      <c r="T5" s="1" t="s">
        <v>107</v>
      </c>
      <c r="U5" s="1" t="s">
        <v>108</v>
      </c>
      <c r="V5" s="1" t="s">
        <v>109</v>
      </c>
    </row>
    <row r="6" s="1" customFormat="1" spans="1:22">
      <c r="A6" s="3">
        <v>999222454703804</v>
      </c>
      <c r="B6" s="1" t="s">
        <v>122</v>
      </c>
      <c r="C6" s="1" t="s">
        <v>123</v>
      </c>
      <c r="D6" s="1" t="s">
        <v>124</v>
      </c>
      <c r="E6" s="1" t="s">
        <v>45</v>
      </c>
      <c r="F6" s="1" t="s">
        <v>94</v>
      </c>
      <c r="G6" s="1" t="s">
        <v>97</v>
      </c>
      <c r="H6" s="1" t="s">
        <v>98</v>
      </c>
      <c r="I6" s="1" t="s">
        <v>125</v>
      </c>
      <c r="J6" s="1" t="s">
        <v>100</v>
      </c>
      <c r="K6" s="1" t="s">
        <v>125</v>
      </c>
      <c r="L6" s="1" t="s">
        <v>125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126</v>
      </c>
      <c r="S6" s="1" t="s">
        <v>106</v>
      </c>
      <c r="T6" s="1" t="s">
        <v>107</v>
      </c>
      <c r="U6" s="1" t="s">
        <v>108</v>
      </c>
      <c r="V6" s="1" t="s">
        <v>109</v>
      </c>
    </row>
    <row r="7" s="1" customFormat="1" spans="1:22">
      <c r="A7" s="3">
        <v>999222367834235</v>
      </c>
      <c r="B7" s="1" t="s">
        <v>127</v>
      </c>
      <c r="C7" s="1" t="s">
        <v>128</v>
      </c>
      <c r="D7" s="1" t="s">
        <v>129</v>
      </c>
      <c r="E7" s="1" t="s">
        <v>39</v>
      </c>
      <c r="F7" s="1" t="s">
        <v>122</v>
      </c>
      <c r="G7" s="1" t="s">
        <v>97</v>
      </c>
      <c r="H7" s="1" t="s">
        <v>98</v>
      </c>
      <c r="I7" s="1" t="s">
        <v>130</v>
      </c>
      <c r="J7" s="1" t="s">
        <v>100</v>
      </c>
      <c r="K7" s="1" t="s">
        <v>130</v>
      </c>
      <c r="L7" s="1" t="s">
        <v>130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131</v>
      </c>
      <c r="S7" s="1" t="s">
        <v>106</v>
      </c>
      <c r="T7" s="1" t="s">
        <v>107</v>
      </c>
      <c r="U7" s="1" t="s">
        <v>108</v>
      </c>
      <c r="V7" s="1" t="s">
        <v>109</v>
      </c>
    </row>
    <row r="8" s="1" customFormat="1" spans="1:22">
      <c r="A8" s="3">
        <v>999222258948278</v>
      </c>
      <c r="B8" s="1" t="s">
        <v>132</v>
      </c>
      <c r="C8" s="1" t="s">
        <v>133</v>
      </c>
      <c r="D8" s="1" t="s">
        <v>134</v>
      </c>
      <c r="E8" s="1" t="s">
        <v>31</v>
      </c>
      <c r="F8" s="1" t="s">
        <v>135</v>
      </c>
      <c r="G8" s="1" t="s">
        <v>97</v>
      </c>
      <c r="H8" s="1" t="s">
        <v>98</v>
      </c>
      <c r="I8" s="1" t="s">
        <v>136</v>
      </c>
      <c r="J8" s="1" t="s">
        <v>100</v>
      </c>
      <c r="K8" s="1" t="s">
        <v>136</v>
      </c>
      <c r="L8" s="1" t="s">
        <v>136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137</v>
      </c>
      <c r="S8" s="1" t="s">
        <v>106</v>
      </c>
      <c r="T8" s="1" t="s">
        <v>107</v>
      </c>
      <c r="U8" s="1" t="s">
        <v>108</v>
      </c>
      <c r="V8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2023-02-17T01:33:00Z</dcterms:created>
  <dcterms:modified xsi:type="dcterms:W3CDTF">2023-02-17T01:38:18Z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2453D16F466E478DADAE44AB5DD8CCF0</vt:lpwstr>
  </property>
  <property fmtid="{D5CDD505-2E9C-101B-9397-08002B2CF9AE}" pid="3" name="KSOProductBuildVer">
    <vt:lpwstr>2052-11.1.0.13703</vt:lpwstr>
  </property>
</Properties>
</file>