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<sst xmlns="http://schemas.openxmlformats.org/spreadsheetml/2006/main" count="287" uniqueCount="160">
  <si>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</si>
  <si>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</si>
  <si>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</si>
  <si>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</si>
  <si>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</si>
  <si>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</si>
  <si>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</si>
  <si>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</si>
  <si>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</si>
  <si>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</si>
  <si>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</si>
  <si>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</si>
  <si>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</si>
  <si>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</si>
  <si>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</si>
  <si>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</si>
  <si>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</si>
  <si>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</si>
  <si>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</si>
  <si>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</si>
  <si>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</si>
  <si>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</si>
  <si>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</si>
  <si>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</si>
  <si>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</si>
  <si>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18772484300	</t>
  </si>
  <si>
    <t>Ctrip</t>
  </si>
  <si>
    <t>正常</t>
  </si>
  <si>
    <t>[芭堤雅]就在海洋住宅酒店(At Sea Residence)(39589575)</t>
  </si>
  <si>
    <t>豪华双人房，海景&lt;不退款&gt;&lt;2人入住&gt;</t>
  </si>
  <si>
    <t>USD</t>
  </si>
  <si>
    <t>mcdonald/john,mcdonald/john</t>
  </si>
  <si>
    <t>CA5326230217USD</t>
  </si>
  <si>
    <t>未提现</t>
  </si>
  <si>
    <t>携程开票</t>
  </si>
  <si>
    <t xml:space="preserve">2657074	</t>
  </si>
  <si>
    <t xml:space="preserve">	</t>
  </si>
  <si>
    <t xml:space="preserve">21148582200	</t>
  </si>
  <si>
    <t>[普吉岛]卡塔棕榈水疗度假酒店 (SHA Extra Plus)(Kata Palm Resort &amp; Spa (SHA Extra Plus))(44800399)</t>
  </si>
  <si>
    <t>豪华房（直通泳池）&lt;2人入住&gt;&lt;不退款&gt;&lt;早餐&gt;</t>
  </si>
  <si>
    <t>Anne Glynn/Sophie,Anne Glynn/Sophie</t>
  </si>
  <si>
    <t xml:space="preserve">19251	</t>
  </si>
  <si>
    <t xml:space="preserve">21835611778	</t>
  </si>
  <si>
    <t>[胡志明市]新世界西贡酒店(New World Saigon Hotel)(44800792)</t>
  </si>
  <si>
    <t>豪华房&lt;2人入住&gt;&lt;不退款&gt;</t>
  </si>
  <si>
    <t>CHANGHO/CHOI,CHANGHO/CHOI</t>
  </si>
  <si>
    <t xml:space="preserve">2820566	</t>
  </si>
  <si>
    <t xml:space="preserve">1047305	</t>
  </si>
  <si>
    <t xml:space="preserve">999221981477253	</t>
  </si>
  <si>
    <t>[曼谷]曼谷美人鱼酒店(Hotel Mermaid Bangkok)(48376413)</t>
  </si>
  <si>
    <t>转角特大床套房带阳台&lt;2人入住&gt;&lt;不退款&gt;</t>
  </si>
  <si>
    <t>Westberg/Lee,Westberg/Lee</t>
  </si>
  <si>
    <t xml:space="preserve">2893747	</t>
  </si>
  <si>
    <t xml:space="preserve">60515	</t>
  </si>
  <si>
    <t xml:space="preserve">999222465863443	</t>
  </si>
  <si>
    <t>[吉隆坡]吉隆坡维雅酒店(VE Hotel &amp; Residence)(37209687)</t>
  </si>
  <si>
    <t>豪华房&lt;2人入住&gt;&lt;不退款&gt;&lt;早餐&gt;</t>
  </si>
  <si>
    <t>sook kean/Lee,sook kean/Lee</t>
  </si>
  <si>
    <t xml:space="preserve">2995106	</t>
  </si>
  <si>
    <t xml:space="preserve">999222626043321	</t>
  </si>
  <si>
    <t>[胡志明市]思廷西贡格兰德酒店(Eastin Grand Hotel Saigon)(37046516)</t>
  </si>
  <si>
    <t>高级房&lt;1&gt;&lt;2人入住&gt;&lt;不退款&gt;</t>
  </si>
  <si>
    <t>Petr/Popov</t>
  </si>
  <si>
    <t xml:space="preserve">3018330	</t>
  </si>
  <si>
    <t xml:space="preserve">-1454359335	</t>
  </si>
  <si>
    <t xml:space="preserve">999222626246305	</t>
  </si>
  <si>
    <t>[乔治市]槟城希迪特酒店(又称槟城龙城酒店) (槟城对抗新冠肺炎认证)(Cititel Penang)(37202422)</t>
  </si>
  <si>
    <t>豪华双床房&lt;2人入住&gt;&lt;不退款&gt;</t>
  </si>
  <si>
    <t>MYDIN GANI/MOHAMED ZACKRIA</t>
  </si>
  <si>
    <t xml:space="preserve">3018358	</t>
  </si>
  <si>
    <t>，</t>
  </si>
  <si>
    <t>A230217105513481</t>
  </si>
  <si>
    <t>A230217105612481</t>
  </si>
  <si>
    <t>USD / HKD 当前参考汇率: 7.8477</t>
  </si>
  <si>
    <t>总计：1398 USD/
10971.08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</si>
  <si>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</si>
  <si>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</si>
  <si>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</si>
  <si>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</si>
  <si>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</si>
  <si>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</si>
  <si>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</si>
  <si>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</si>
  <si>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</si>
  <si>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</si>
  <si>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</si>
  <si>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</si>
  <si>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</si>
  <si>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</si>
  <si>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</si>
  <si>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</si>
  <si>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</si>
  <si>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</si>
  <si>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</si>
  <si>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2023-02-09</t>
  </si>
  <si>
    <t>3018358</t>
  </si>
  <si>
    <t>槟城龙城酒店</t>
  </si>
  <si>
    <t>MYDIN GANI MOHAMED ZACKRIA</t>
  </si>
  <si>
    <t>2023-02-11</t>
  </si>
  <si>
    <t>2023-02-14</t>
  </si>
  <si>
    <t>退房日周结</t>
  </si>
  <si>
    <t>1463.18</t>
  </si>
  <si>
    <t>215.00</t>
  </si>
  <si>
    <t>0</t>
  </si>
  <si>
    <t>0.00</t>
  </si>
  <si>
    <t>携程盛景国际直连</t>
  </si>
  <si>
    <t>01.010677</t>
  </si>
  <si>
    <t>2023-02-10 10:10:51</t>
  </si>
  <si>
    <t>否</t>
  </si>
  <si>
    <t>汇智国际旅游发展有限公司</t>
  </si>
  <si>
    <t>直采</t>
  </si>
  <si>
    <t>马来西亚</t>
  </si>
  <si>
    <t>3018330</t>
  </si>
  <si>
    <t>思廷西贡格兰德酒店</t>
  </si>
  <si>
    <t>Petr Popov</t>
  </si>
  <si>
    <t>2023-02-12</t>
  </si>
  <si>
    <t>830.27</t>
  </si>
  <si>
    <t>122.00</t>
  </si>
  <si>
    <t>2023-02-09 23:29:17</t>
  </si>
  <si>
    <t>直连</t>
  </si>
  <si>
    <t>越南</t>
  </si>
  <si>
    <t>2023-02-01</t>
  </si>
  <si>
    <t>2995106</t>
  </si>
  <si>
    <t>吉隆坡维雅酒店</t>
  </si>
  <si>
    <t>sook kean Lee,sook kean Lee</t>
  </si>
  <si>
    <t>2023-02-13</t>
  </si>
  <si>
    <t>365.66</t>
  </si>
  <si>
    <t>54.00</t>
  </si>
  <si>
    <t>2023-02-01 16:48:31</t>
  </si>
  <si>
    <t>2022-12-22</t>
  </si>
  <si>
    <t>2893747</t>
  </si>
  <si>
    <t>曼谷美人鱼酒店</t>
  </si>
  <si>
    <t>Westberg Lee,Westberg Lee</t>
  </si>
  <si>
    <t>2023-02-10</t>
  </si>
  <si>
    <t>1847.58</t>
  </si>
  <si>
    <t>264.00</t>
  </si>
  <si>
    <t>2022-12-22 16:22:22</t>
  </si>
  <si>
    <t>泰国</t>
  </si>
  <si>
    <t>2022-11-24</t>
  </si>
  <si>
    <t>2820566</t>
  </si>
  <si>
    <t>胡志明市新世界酒店</t>
  </si>
  <si>
    <t>CHANGHO CHOI,CHANGHO CHOI</t>
  </si>
  <si>
    <t>1004.75</t>
  </si>
  <si>
    <t>140.00</t>
  </si>
  <si>
    <t>2022-11-25 10:31:13</t>
  </si>
  <si>
    <t>2022-09-25</t>
  </si>
  <si>
    <t>2708739</t>
  </si>
  <si>
    <t>普吉岛卡塔棕榈温泉度假酒店</t>
  </si>
  <si>
    <t>Anne Glynn Sophie,Anne Glynn Sophie</t>
  </si>
  <si>
    <t>2608.40</t>
  </si>
  <si>
    <t>365.00</t>
  </si>
  <si>
    <t>2022-10-11 18:21:47</t>
  </si>
  <si>
    <t>2022-08-16</t>
  </si>
  <si>
    <t>2657074</t>
  </si>
  <si>
    <t>就在海洋住宅酒店</t>
  </si>
  <si>
    <t>mcdonald john,mcdonald john</t>
  </si>
  <si>
    <t>2023-02-07</t>
  </si>
  <si>
    <t>1615.64</t>
  </si>
  <si>
    <t>238.00</t>
  </si>
  <si>
    <t>2022-08-16 17:18:35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</si>
</sst>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14</xdr:col>
      <xdr:colOff>323850</xdr:colOff>
      <xdr:row>50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439400" cy="5076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44964</v>
      </c>
      <c r="G2" s="6">
        <v>44971</v>
      </c>
      <c r="H2" s="4">
        <v>1</v>
      </c>
      <c r="I2" s="4">
        <v>7</v>
      </c>
      <c r="J2" s="4">
        <v>7</v>
      </c>
      <c r="K2" s="4" t="s">
        <v>30</v>
      </c>
      <c r="L2" s="4">
        <v>238</v>
      </c>
      <c r="M2" s="4">
        <v>238</v>
      </c>
      <c r="N2" s="4" t="s">
        <v>31</v>
      </c>
      <c r="O2" s="4" t="s">
        <v>32</v>
      </c>
      <c r="P2" s="4" t="s">
        <v>33</v>
      </c>
      <c r="Q2" s="4">
        <v>0</v>
      </c>
      <c r="R2" s="7">
        <v>44789</v>
      </c>
      <c r="S2" s="6">
        <v>44974</v>
      </c>
      <c r="T2" s="4" t="s">
        <v>34</v>
      </c>
      <c r="U2" s="4">
        <v>238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44966</v>
      </c>
      <c r="G3" s="6">
        <v>44971</v>
      </c>
      <c r="H3" s="4">
        <v>1</v>
      </c>
      <c r="I3" s="4">
        <v>5</v>
      </c>
      <c r="J3" s="4">
        <v>5</v>
      </c>
      <c r="K3" s="4" t="s">
        <v>30</v>
      </c>
      <c r="L3" s="4">
        <v>365</v>
      </c>
      <c r="M3" s="4">
        <v>365</v>
      </c>
      <c r="N3" s="4" t="s">
        <v>40</v>
      </c>
      <c r="O3" s="4" t="s">
        <v>32</v>
      </c>
      <c r="P3" s="4" t="s">
        <v>33</v>
      </c>
      <c r="Q3" s="4">
        <v>0</v>
      </c>
      <c r="R3" s="7">
        <v>44829</v>
      </c>
      <c r="S3" s="6">
        <v>44974</v>
      </c>
      <c r="T3" s="4" t="s">
        <v>34</v>
      </c>
      <c r="U3" s="4">
        <v>365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44970</v>
      </c>
      <c r="G4" s="6">
        <v>44971</v>
      </c>
      <c r="H4" s="4">
        <v>1</v>
      </c>
      <c r="I4" s="4">
        <v>1</v>
      </c>
      <c r="J4" s="4">
        <v>1</v>
      </c>
      <c r="K4" s="4" t="s">
        <v>30</v>
      </c>
      <c r="L4" s="4">
        <v>140</v>
      </c>
      <c r="M4" s="4">
        <v>140</v>
      </c>
      <c r="N4" s="4" t="s">
        <v>45</v>
      </c>
      <c r="O4" s="4" t="s">
        <v>32</v>
      </c>
      <c r="P4" s="4" t="s">
        <v>33</v>
      </c>
      <c r="Q4" s="4">
        <v>0</v>
      </c>
      <c r="R4" s="7">
        <v>44889</v>
      </c>
      <c r="S4" s="6">
        <v>44974</v>
      </c>
      <c r="T4" s="4" t="s">
        <v>34</v>
      </c>
      <c r="U4" s="4">
        <v>140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44967</v>
      </c>
      <c r="G5" s="6">
        <v>44971</v>
      </c>
      <c r="H5" s="4">
        <v>1</v>
      </c>
      <c r="I5" s="4">
        <v>4</v>
      </c>
      <c r="J5" s="4">
        <v>4</v>
      </c>
      <c r="K5" s="4" t="s">
        <v>30</v>
      </c>
      <c r="L5" s="4">
        <v>264</v>
      </c>
      <c r="M5" s="4">
        <v>264</v>
      </c>
      <c r="N5" s="4" t="s">
        <v>51</v>
      </c>
      <c r="O5" s="4" t="s">
        <v>32</v>
      </c>
      <c r="P5" s="4" t="s">
        <v>33</v>
      </c>
      <c r="Q5" s="4">
        <v>0</v>
      </c>
      <c r="R5" s="7">
        <v>44917</v>
      </c>
      <c r="S5" s="6">
        <v>44974</v>
      </c>
      <c r="T5" s="4" t="s">
        <v>34</v>
      </c>
      <c r="U5" s="4">
        <v>264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44970</v>
      </c>
      <c r="G6" s="6">
        <v>44971</v>
      </c>
      <c r="H6" s="4">
        <v>1</v>
      </c>
      <c r="I6" s="4">
        <v>1</v>
      </c>
      <c r="J6" s="4">
        <v>1</v>
      </c>
      <c r="K6" s="4" t="s">
        <v>30</v>
      </c>
      <c r="L6" s="4">
        <v>54</v>
      </c>
      <c r="M6" s="4">
        <v>54</v>
      </c>
      <c r="N6" s="4" t="s">
        <v>57</v>
      </c>
      <c r="O6" s="4" t="s">
        <v>32</v>
      </c>
      <c r="P6" s="4" t="s">
        <v>33</v>
      </c>
      <c r="Q6" s="4">
        <v>0</v>
      </c>
      <c r="R6" s="7">
        <v>44958</v>
      </c>
      <c r="S6" s="6">
        <v>44974</v>
      </c>
      <c r="T6" s="4" t="s">
        <v>34</v>
      </c>
      <c r="U6" s="4">
        <v>54</v>
      </c>
      <c r="V6" s="4">
        <v>0</v>
      </c>
      <c r="W6" s="4">
        <v>0</v>
      </c>
      <c r="X6" s="4" t="s">
        <v>58</v>
      </c>
      <c r="Y6" s="4" t="s">
        <v>36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44969</v>
      </c>
      <c r="G7" s="6">
        <v>44971</v>
      </c>
      <c r="H7" s="4">
        <v>1</v>
      </c>
      <c r="I7" s="4">
        <v>2</v>
      </c>
      <c r="J7" s="4">
        <v>2</v>
      </c>
      <c r="K7" s="4" t="s">
        <v>30</v>
      </c>
      <c r="L7" s="4">
        <v>122</v>
      </c>
      <c r="M7" s="4">
        <v>122</v>
      </c>
      <c r="N7" s="4" t="s">
        <v>62</v>
      </c>
      <c r="O7" s="4" t="s">
        <v>32</v>
      </c>
      <c r="P7" s="4" t="s">
        <v>33</v>
      </c>
      <c r="Q7" s="4">
        <v>0</v>
      </c>
      <c r="R7" s="7">
        <v>44966</v>
      </c>
      <c r="S7" s="6">
        <v>44974</v>
      </c>
      <c r="T7" s="4" t="s">
        <v>34</v>
      </c>
      <c r="U7" s="4">
        <v>122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44968</v>
      </c>
      <c r="G8" s="6">
        <v>44971</v>
      </c>
      <c r="H8" s="4">
        <v>1</v>
      </c>
      <c r="I8" s="4">
        <v>3</v>
      </c>
      <c r="J8" s="4">
        <v>3</v>
      </c>
      <c r="K8" s="4" t="s">
        <v>30</v>
      </c>
      <c r="L8" s="4">
        <v>215</v>
      </c>
      <c r="M8" s="4">
        <v>215</v>
      </c>
      <c r="N8" s="4" t="s">
        <v>68</v>
      </c>
      <c r="O8" s="4" t="s">
        <v>32</v>
      </c>
      <c r="P8" s="4" t="s">
        <v>33</v>
      </c>
      <c r="Q8" s="4">
        <v>0</v>
      </c>
      <c r="R8" s="7">
        <v>44966</v>
      </c>
      <c r="S8" s="6">
        <v>44974</v>
      </c>
      <c r="T8" s="4" t="s">
        <v>34</v>
      </c>
      <c r="U8" s="4">
        <v>215</v>
      </c>
      <c r="V8" s="4">
        <v>0</v>
      </c>
      <c r="W8" s="4">
        <v>0</v>
      </c>
      <c r="X8" s="4" t="s">
        <v>69</v>
      </c>
      <c r="Y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5" sqref="A15:D1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7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spans="1:9">
      <c r="A2" s="5">
        <v>18772484300</v>
      </c>
      <c r="B2" s="6">
        <v>44964</v>
      </c>
      <c r="C2" s="6">
        <v>44971</v>
      </c>
      <c r="D2" s="4">
        <v>238</v>
      </c>
      <c r="E2" s="4" t="str">
        <f>VLOOKUP(A2,HOP!A:L,12,0)</f>
        <v>238.00</v>
      </c>
      <c r="F2" s="4" t="str">
        <f>VLOOKUP(A2,HOP!A:C,3,0)</f>
        <v>2657074</v>
      </c>
      <c r="G2" s="4">
        <f>D2-E2</f>
        <v>0</v>
      </c>
      <c r="H2" s="4" t="str">
        <f>$H$1&amp;F2</f>
        <v>，2657074</v>
      </c>
      <c r="I2" s="4" t="str">
        <f>VLOOKUP(A2,HOP!A:U,21,0)</f>
        <v>直连</v>
      </c>
    </row>
    <row r="3" s="4" customFormat="1" spans="1:9">
      <c r="A3" s="5">
        <v>21148582200</v>
      </c>
      <c r="B3" s="6">
        <v>44966</v>
      </c>
      <c r="C3" s="6">
        <v>44971</v>
      </c>
      <c r="D3" s="4">
        <v>365</v>
      </c>
      <c r="E3" s="4" t="str">
        <f>VLOOKUP(A3,HOP!A:L,12,0)</f>
        <v>365.00</v>
      </c>
      <c r="F3" s="4" t="str">
        <f>VLOOKUP(A3,HOP!A:C,3,0)</f>
        <v>2708739</v>
      </c>
      <c r="G3" s="4">
        <f t="shared" ref="G3:G8" si="0">D3-E3</f>
        <v>0</v>
      </c>
      <c r="H3" s="4" t="str">
        <f t="shared" ref="H3:H8" si="1">$H$1&amp;F3</f>
        <v>，2708739</v>
      </c>
      <c r="I3" s="4" t="str">
        <f>VLOOKUP(A3,HOP!A:U,21,0)</f>
        <v>直采</v>
      </c>
    </row>
    <row r="4" s="4" customFormat="1" spans="1:9">
      <c r="A4" s="5">
        <v>21835611778</v>
      </c>
      <c r="B4" s="6">
        <v>44970</v>
      </c>
      <c r="C4" s="6">
        <v>44971</v>
      </c>
      <c r="D4" s="4">
        <v>140</v>
      </c>
      <c r="E4" s="4" t="str">
        <f>VLOOKUP(A4,HOP!A:L,12,0)</f>
        <v>140.00</v>
      </c>
      <c r="F4" s="4" t="str">
        <f>VLOOKUP(A4,HOP!A:C,3,0)</f>
        <v>2820566</v>
      </c>
      <c r="G4" s="4">
        <f t="shared" si="0"/>
        <v>0</v>
      </c>
      <c r="H4" s="4" t="str">
        <f t="shared" si="1"/>
        <v>，2820566</v>
      </c>
      <c r="I4" s="4" t="str">
        <f>VLOOKUP(A4,HOP!A:U,21,0)</f>
        <v>直采</v>
      </c>
    </row>
    <row r="5" s="4" customFormat="1" spans="1:9">
      <c r="A5" s="5">
        <v>999221981477253</v>
      </c>
      <c r="B5" s="6">
        <v>44967</v>
      </c>
      <c r="C5" s="6">
        <v>44971</v>
      </c>
      <c r="D5" s="4">
        <v>264</v>
      </c>
      <c r="E5" s="4" t="str">
        <f>VLOOKUP(A5,HOP!A:L,12,0)</f>
        <v>264.00</v>
      </c>
      <c r="F5" s="4" t="str">
        <f>VLOOKUP(A5,HOP!A:C,3,0)</f>
        <v>2893747</v>
      </c>
      <c r="G5" s="4">
        <f t="shared" si="0"/>
        <v>0</v>
      </c>
      <c r="H5" s="4" t="str">
        <f t="shared" si="1"/>
        <v>，2893747</v>
      </c>
      <c r="I5" s="4" t="str">
        <f>VLOOKUP(A5,HOP!A:U,21,0)</f>
        <v>直采</v>
      </c>
    </row>
    <row r="6" s="4" customFormat="1" spans="1:9">
      <c r="A6" s="5">
        <v>999222465863443</v>
      </c>
      <c r="B6" s="6">
        <v>44970</v>
      </c>
      <c r="C6" s="6">
        <v>44971</v>
      </c>
      <c r="D6" s="4">
        <v>54</v>
      </c>
      <c r="E6" s="4" t="str">
        <f>VLOOKUP(A6,HOP!A:L,12,0)</f>
        <v>54.00</v>
      </c>
      <c r="F6" s="4" t="str">
        <f>VLOOKUP(A6,HOP!A:C,3,0)</f>
        <v>2995106</v>
      </c>
      <c r="G6" s="4">
        <f t="shared" si="0"/>
        <v>0</v>
      </c>
      <c r="H6" s="4" t="str">
        <f t="shared" si="1"/>
        <v>，2995106</v>
      </c>
      <c r="I6" s="4" t="str">
        <f>VLOOKUP(A6,HOP!A:U,21,0)</f>
        <v>直采</v>
      </c>
    </row>
    <row r="7" s="4" customFormat="1" spans="1:9">
      <c r="A7" s="5">
        <v>999222626043321</v>
      </c>
      <c r="B7" s="6">
        <v>44969</v>
      </c>
      <c r="C7" s="6">
        <v>44971</v>
      </c>
      <c r="D7" s="4">
        <v>122</v>
      </c>
      <c r="E7" s="4" t="str">
        <f>VLOOKUP(A7,HOP!A:L,12,0)</f>
        <v>122.00</v>
      </c>
      <c r="F7" s="4" t="str">
        <f>VLOOKUP(A7,HOP!A:C,3,0)</f>
        <v>3018330</v>
      </c>
      <c r="G7" s="4">
        <f t="shared" si="0"/>
        <v>0</v>
      </c>
      <c r="H7" s="4" t="str">
        <f t="shared" si="1"/>
        <v>，3018330</v>
      </c>
      <c r="I7" s="4" t="str">
        <f>VLOOKUP(A7,HOP!A:U,21,0)</f>
        <v>直连</v>
      </c>
    </row>
    <row r="8" s="4" customFormat="1" spans="1:9">
      <c r="A8" s="5">
        <v>999222626246305</v>
      </c>
      <c r="B8" s="6">
        <v>44968</v>
      </c>
      <c r="C8" s="6">
        <v>44971</v>
      </c>
      <c r="D8" s="4">
        <v>215</v>
      </c>
      <c r="E8" s="4" t="str">
        <f>VLOOKUP(A8,HOP!A:L,12,0)</f>
        <v>215.00</v>
      </c>
      <c r="F8" s="4" t="str">
        <f>VLOOKUP(A8,HOP!A:C,3,0)</f>
        <v>3018358</v>
      </c>
      <c r="G8" s="4">
        <f t="shared" si="0"/>
        <v>0</v>
      </c>
      <c r="H8" s="4" t="str">
        <f t="shared" si="1"/>
        <v>，3018358</v>
      </c>
      <c r="I8" s="4" t="str">
        <f>VLOOKUP(A8,HOP!A:U,21,0)</f>
        <v>直采</v>
      </c>
    </row>
    <row r="10" spans="4:4">
      <c r="D10" s="4">
        <f>SUM(D2:D9)</f>
        <v>1398</v>
      </c>
    </row>
    <row r="15" spans="1:4">
      <c r="A15" s="4" t="s">
        <v>71</v>
      </c>
      <c r="C15" s="4">
        <v>1038</v>
      </c>
      <c r="D15" s="4">
        <v>8145.91</v>
      </c>
    </row>
    <row r="16" spans="1:4">
      <c r="A16" s="4" t="s">
        <v>72</v>
      </c>
      <c r="C16" s="4">
        <v>360</v>
      </c>
      <c r="D16" s="4">
        <v>2825.17</v>
      </c>
    </row>
    <row r="17" spans="1:4">
      <c r="A17" s="4" t="s">
        <v>73</v>
      </c>
      <c r="C17" s="4">
        <f>SUM(C15:C16)</f>
        <v>1398</v>
      </c>
      <c r="D17" s="4">
        <f>SUM(D15:D16)</f>
        <v>10971.08</v>
      </c>
    </row>
    <row r="18" spans="1:1">
      <c r="A18" s="4" t="s">
        <v>74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  <c r="U1" s="2" t="s">
        <v>92</v>
      </c>
      <c r="V1" s="2" t="s">
        <v>93</v>
      </c>
    </row>
    <row r="2" s="1" customFormat="1" spans="1:22">
      <c r="A2" s="3">
        <v>999222626246305</v>
      </c>
      <c r="B2" s="1" t="s">
        <v>94</v>
      </c>
      <c r="C2" s="1" t="s">
        <v>95</v>
      </c>
      <c r="D2" s="1" t="s">
        <v>96</v>
      </c>
      <c r="E2" s="1" t="s">
        <v>97</v>
      </c>
      <c r="F2" s="1" t="s">
        <v>98</v>
      </c>
      <c r="G2" s="1" t="s">
        <v>99</v>
      </c>
      <c r="H2" s="1" t="s">
        <v>100</v>
      </c>
      <c r="I2" s="1" t="s">
        <v>101</v>
      </c>
      <c r="J2" s="1" t="s">
        <v>30</v>
      </c>
      <c r="K2" s="1" t="s">
        <v>102</v>
      </c>
      <c r="L2" s="1" t="s">
        <v>102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111</v>
      </c>
    </row>
    <row r="3" s="1" customFormat="1" spans="1:22">
      <c r="A3" s="3">
        <v>999222626043321</v>
      </c>
      <c r="B3" s="1" t="s">
        <v>94</v>
      </c>
      <c r="C3" s="1" t="s">
        <v>112</v>
      </c>
      <c r="D3" s="1" t="s">
        <v>113</v>
      </c>
      <c r="E3" s="1" t="s">
        <v>114</v>
      </c>
      <c r="F3" s="1" t="s">
        <v>115</v>
      </c>
      <c r="G3" s="1" t="s">
        <v>99</v>
      </c>
      <c r="H3" s="1" t="s">
        <v>100</v>
      </c>
      <c r="I3" s="1" t="s">
        <v>116</v>
      </c>
      <c r="J3" s="1" t="s">
        <v>30</v>
      </c>
      <c r="K3" s="1" t="s">
        <v>117</v>
      </c>
      <c r="L3" s="1" t="s">
        <v>117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118</v>
      </c>
      <c r="S3" s="1" t="s">
        <v>108</v>
      </c>
      <c r="T3" s="1" t="s">
        <v>109</v>
      </c>
      <c r="U3" s="1" t="s">
        <v>119</v>
      </c>
      <c r="V3" s="1" t="s">
        <v>120</v>
      </c>
    </row>
    <row r="4" s="1" customFormat="1" spans="1:22">
      <c r="A4" s="3">
        <v>999222465863443</v>
      </c>
      <c r="B4" s="1" t="s">
        <v>121</v>
      </c>
      <c r="C4" s="1" t="s">
        <v>122</v>
      </c>
      <c r="D4" s="1" t="s">
        <v>123</v>
      </c>
      <c r="E4" s="1" t="s">
        <v>124</v>
      </c>
      <c r="F4" s="1" t="s">
        <v>125</v>
      </c>
      <c r="G4" s="1" t="s">
        <v>99</v>
      </c>
      <c r="H4" s="1" t="s">
        <v>100</v>
      </c>
      <c r="I4" s="1" t="s">
        <v>126</v>
      </c>
      <c r="J4" s="1" t="s">
        <v>30</v>
      </c>
      <c r="K4" s="1" t="s">
        <v>127</v>
      </c>
      <c r="L4" s="1" t="s">
        <v>127</v>
      </c>
      <c r="M4" s="1" t="s">
        <v>103</v>
      </c>
      <c r="N4" s="1" t="s">
        <v>103</v>
      </c>
      <c r="O4" s="1" t="s">
        <v>104</v>
      </c>
      <c r="P4" s="1" t="s">
        <v>105</v>
      </c>
      <c r="Q4" s="1" t="s">
        <v>106</v>
      </c>
      <c r="R4" s="1" t="s">
        <v>128</v>
      </c>
      <c r="S4" s="1" t="s">
        <v>108</v>
      </c>
      <c r="T4" s="1" t="s">
        <v>109</v>
      </c>
      <c r="U4" s="1" t="s">
        <v>110</v>
      </c>
      <c r="V4" s="1" t="s">
        <v>111</v>
      </c>
    </row>
    <row r="5" s="1" customFormat="1" spans="1:22">
      <c r="A5" s="3">
        <v>999221981477253</v>
      </c>
      <c r="B5" s="1" t="s">
        <v>129</v>
      </c>
      <c r="C5" s="1" t="s">
        <v>130</v>
      </c>
      <c r="D5" s="1" t="s">
        <v>131</v>
      </c>
      <c r="E5" s="1" t="s">
        <v>132</v>
      </c>
      <c r="F5" s="1" t="s">
        <v>133</v>
      </c>
      <c r="G5" s="1" t="s">
        <v>99</v>
      </c>
      <c r="H5" s="1" t="s">
        <v>100</v>
      </c>
      <c r="I5" s="1" t="s">
        <v>134</v>
      </c>
      <c r="J5" s="1" t="s">
        <v>30</v>
      </c>
      <c r="K5" s="1" t="s">
        <v>135</v>
      </c>
      <c r="L5" s="1" t="s">
        <v>135</v>
      </c>
      <c r="M5" s="1" t="s">
        <v>103</v>
      </c>
      <c r="N5" s="1" t="s">
        <v>103</v>
      </c>
      <c r="O5" s="1" t="s">
        <v>104</v>
      </c>
      <c r="P5" s="1" t="s">
        <v>105</v>
      </c>
      <c r="Q5" s="1" t="s">
        <v>106</v>
      </c>
      <c r="R5" s="1" t="s">
        <v>136</v>
      </c>
      <c r="S5" s="1" t="s">
        <v>108</v>
      </c>
      <c r="T5" s="1" t="s">
        <v>109</v>
      </c>
      <c r="U5" s="1" t="s">
        <v>110</v>
      </c>
      <c r="V5" s="1" t="s">
        <v>137</v>
      </c>
    </row>
    <row r="6" s="1" customFormat="1" spans="1:22">
      <c r="A6" s="3">
        <v>21835611778</v>
      </c>
      <c r="B6" s="1" t="s">
        <v>138</v>
      </c>
      <c r="C6" s="1" t="s">
        <v>139</v>
      </c>
      <c r="D6" s="1" t="s">
        <v>140</v>
      </c>
      <c r="E6" s="1" t="s">
        <v>141</v>
      </c>
      <c r="F6" s="1" t="s">
        <v>125</v>
      </c>
      <c r="G6" s="1" t="s">
        <v>99</v>
      </c>
      <c r="H6" s="1" t="s">
        <v>100</v>
      </c>
      <c r="I6" s="1" t="s">
        <v>142</v>
      </c>
      <c r="J6" s="1" t="s">
        <v>30</v>
      </c>
      <c r="K6" s="1" t="s">
        <v>143</v>
      </c>
      <c r="L6" s="1" t="s">
        <v>143</v>
      </c>
      <c r="M6" s="1" t="s">
        <v>103</v>
      </c>
      <c r="N6" s="1" t="s">
        <v>103</v>
      </c>
      <c r="O6" s="1" t="s">
        <v>104</v>
      </c>
      <c r="P6" s="1" t="s">
        <v>105</v>
      </c>
      <c r="Q6" s="1" t="s">
        <v>106</v>
      </c>
      <c r="R6" s="1" t="s">
        <v>144</v>
      </c>
      <c r="S6" s="1" t="s">
        <v>108</v>
      </c>
      <c r="T6" s="1" t="s">
        <v>109</v>
      </c>
      <c r="U6" s="1" t="s">
        <v>110</v>
      </c>
      <c r="V6" s="1" t="s">
        <v>120</v>
      </c>
    </row>
    <row r="7" s="1" customFormat="1" spans="1:22">
      <c r="A7" s="3">
        <v>21148582200</v>
      </c>
      <c r="B7" s="1" t="s">
        <v>145</v>
      </c>
      <c r="C7" s="1" t="s">
        <v>146</v>
      </c>
      <c r="D7" s="1" t="s">
        <v>147</v>
      </c>
      <c r="E7" s="1" t="s">
        <v>148</v>
      </c>
      <c r="F7" s="1" t="s">
        <v>94</v>
      </c>
      <c r="G7" s="1" t="s">
        <v>99</v>
      </c>
      <c r="H7" s="1" t="s">
        <v>100</v>
      </c>
      <c r="I7" s="1" t="s">
        <v>149</v>
      </c>
      <c r="J7" s="1" t="s">
        <v>30</v>
      </c>
      <c r="K7" s="1" t="s">
        <v>150</v>
      </c>
      <c r="L7" s="1" t="s">
        <v>150</v>
      </c>
      <c r="M7" s="1" t="s">
        <v>103</v>
      </c>
      <c r="N7" s="1" t="s">
        <v>103</v>
      </c>
      <c r="O7" s="1" t="s">
        <v>104</v>
      </c>
      <c r="P7" s="1" t="s">
        <v>105</v>
      </c>
      <c r="Q7" s="1" t="s">
        <v>106</v>
      </c>
      <c r="R7" s="1" t="s">
        <v>151</v>
      </c>
      <c r="S7" s="1" t="s">
        <v>108</v>
      </c>
      <c r="T7" s="1" t="s">
        <v>109</v>
      </c>
      <c r="U7" s="1" t="s">
        <v>110</v>
      </c>
      <c r="V7" s="1" t="s">
        <v>137</v>
      </c>
    </row>
    <row r="8" s="1" customFormat="1" spans="1:22">
      <c r="A8" s="3">
        <v>18772484300</v>
      </c>
      <c r="B8" s="1" t="s">
        <v>152</v>
      </c>
      <c r="C8" s="1" t="s">
        <v>153</v>
      </c>
      <c r="D8" s="1" t="s">
        <v>154</v>
      </c>
      <c r="E8" s="1" t="s">
        <v>155</v>
      </c>
      <c r="F8" s="1" t="s">
        <v>156</v>
      </c>
      <c r="G8" s="1" t="s">
        <v>99</v>
      </c>
      <c r="H8" s="1" t="s">
        <v>100</v>
      </c>
      <c r="I8" s="1" t="s">
        <v>157</v>
      </c>
      <c r="J8" s="1" t="s">
        <v>30</v>
      </c>
      <c r="K8" s="1" t="s">
        <v>158</v>
      </c>
      <c r="L8" s="1" t="s">
        <v>158</v>
      </c>
      <c r="M8" s="1" t="s">
        <v>103</v>
      </c>
      <c r="N8" s="1" t="s">
        <v>103</v>
      </c>
      <c r="O8" s="1" t="s">
        <v>104</v>
      </c>
      <c r="P8" s="1" t="s">
        <v>105</v>
      </c>
      <c r="Q8" s="1" t="s">
        <v>106</v>
      </c>
      <c r="R8" s="1" t="s">
        <v>159</v>
      </c>
      <c r="S8" s="1" t="s">
        <v>108</v>
      </c>
      <c r="T8" s="1" t="s">
        <v>109</v>
      </c>
      <c r="U8" s="1" t="s">
        <v>119</v>
      </c>
      <c r="V8" s="1" t="s">
        <v>137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2023-02-17T02:38:00Z</dcterms:created>
  <dcterms:modified xsi:type="dcterms:W3CDTF">2023-02-17T02:58:56Z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90813C1AF39841038D00F5329E1DB70A</vt:lpwstr>
  </property>
  <property fmtid="{D5CDD505-2E9C-101B-9397-08002B2CF9AE}" pid="3" name="KSOProductBuildVer">
    <vt:lpwstr>2052-11.1.0.13703</vt:lpwstr>
  </property>
</Properties>
</file>