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<sst xmlns="http://schemas.openxmlformats.org/spreadsheetml/2006/main" count="616" uniqueCount="225">
  <si>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</si>
  <si>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</si>
  <si>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</si>
  <si>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</si>
  <si>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</si>
  <si>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</si>
  <si>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</si>
  <si>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</si>
  <si>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</si>
  <si>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</si>
  <si>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</si>
  <si>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</si>
  <si>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</si>
  <si>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</si>
  <si>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</si>
  <si>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</si>
  <si>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</si>
  <si>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</si>
  <si>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</si>
  <si>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</si>
  <si>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</si>
  <si>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</si>
  <si>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</si>
  <si>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</si>
  <si>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</si>
  <si>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999222355941208	</t>
  </si>
  <si>
    <t>Ctrip</t>
  </si>
  <si>
    <t>正常</t>
  </si>
  <si>
    <t>[厦门]全季酒店(厦门会展中心莲前东路店)(93875341)</t>
  </si>
  <si>
    <t>高级大床房&lt;至多8间&gt;&lt;2人入住&gt;</t>
  </si>
  <si>
    <t>CNY</t>
  </si>
  <si>
    <t>牛继敏</t>
  </si>
  <si>
    <t>CA13744230218CNY</t>
  </si>
  <si>
    <t>未提现</t>
  </si>
  <si>
    <t>携程开票</t>
  </si>
  <si>
    <t xml:space="preserve">2978638	</t>
  </si>
  <si>
    <t xml:space="preserve">R8000188107428284001	</t>
  </si>
  <si>
    <t xml:space="preserve">999222381470735	</t>
  </si>
  <si>
    <t>[厦门]汉庭酒店(厦门市政府店)(83901216)</t>
  </si>
  <si>
    <t>大床房&lt;至多8间&gt;&lt;2人入住&gt;</t>
  </si>
  <si>
    <t>刘德锋</t>
  </si>
  <si>
    <t xml:space="preserve">2982754	</t>
  </si>
  <si>
    <t xml:space="preserve">R3610021107553400001	</t>
  </si>
  <si>
    <t xml:space="preserve">999222457519536	</t>
  </si>
  <si>
    <t>[高雄]高雄河堤美学商旅(The Riverside Hotel Esthetics)(80941583)</t>
  </si>
  <si>
    <t>标准双床间&lt;至多8间&gt;&lt;2人入住&gt;&lt;早餐&gt;</t>
  </si>
  <si>
    <t>CHEN/JUNGHAO</t>
  </si>
  <si>
    <t xml:space="preserve">2994103	</t>
  </si>
  <si>
    <t xml:space="preserve">	</t>
  </si>
  <si>
    <t xml:space="preserve">999222471504623	</t>
  </si>
  <si>
    <t>[三江]骏怡精选酒店(三江侗乡大道店)(80248109)</t>
  </si>
  <si>
    <t>特价房&lt;至多8间&gt;&lt;2人入住&gt;</t>
  </si>
  <si>
    <t>骆婧艺</t>
  </si>
  <si>
    <t xml:space="preserve">2996109	</t>
  </si>
  <si>
    <t xml:space="preserve">(THK)YD04202230201215820745;	</t>
  </si>
  <si>
    <t xml:space="preserve">999222472772493	</t>
  </si>
  <si>
    <t>[东莞]东莞银丰花园酒店(93870782)</t>
  </si>
  <si>
    <t>特惠房&lt;至多8间&gt;&lt;2人入住&gt;</t>
  </si>
  <si>
    <t>陈敏</t>
  </si>
  <si>
    <t xml:space="preserve">2996346	</t>
  </si>
  <si>
    <t xml:space="preserve">Acknowledged	</t>
  </si>
  <si>
    <t xml:space="preserve">999222474264960	</t>
  </si>
  <si>
    <t>吴小云</t>
  </si>
  <si>
    <t xml:space="preserve">2996658	</t>
  </si>
  <si>
    <t xml:space="preserve">999222474576058	</t>
  </si>
  <si>
    <t>[固镇]格林东方酒店(固镇世纪广场店)(80244354)</t>
  </si>
  <si>
    <t>豪华双床房&lt;2人入住&gt;&lt;早餐&gt;</t>
  </si>
  <si>
    <t>陈艳</t>
  </si>
  <si>
    <t xml:space="preserve">2996820	</t>
  </si>
  <si>
    <t xml:space="preserve">报客人名字办理入住	</t>
  </si>
  <si>
    <t xml:space="preserve">999222474619275	</t>
  </si>
  <si>
    <t>[都江堰]汉庭酒店(都江堰店)(93871071)</t>
  </si>
  <si>
    <t>豪华大床房&lt;至多8间&gt;&lt;2人入住&gt;</t>
  </si>
  <si>
    <t>伍鹏</t>
  </si>
  <si>
    <t xml:space="preserve">2996842	</t>
  </si>
  <si>
    <t xml:space="preserve">R6118302108030168001	</t>
  </si>
  <si>
    <t xml:space="preserve">999222474847056	</t>
  </si>
  <si>
    <t>[北京]海友酒店(北京五棵松301医院店)(93871477)</t>
  </si>
  <si>
    <t>吴小明</t>
  </si>
  <si>
    <t xml:space="preserve">2996893	</t>
  </si>
  <si>
    <t xml:space="preserve">R9003148108032294001	</t>
  </si>
  <si>
    <t xml:space="preserve">999222477457513	</t>
  </si>
  <si>
    <t>[广州]锋态度酒店(广州火车站地铁站中医药大学店)(68309680)</t>
  </si>
  <si>
    <t>锋致大床房&lt;至多8间&gt;&lt;2人入住&gt;</t>
  </si>
  <si>
    <t>邵勇</t>
  </si>
  <si>
    <t xml:space="preserve">2997071	</t>
  </si>
  <si>
    <t xml:space="preserve">R_0020119_422361	</t>
  </si>
  <si>
    <t xml:space="preserve">999222479035983	</t>
  </si>
  <si>
    <t>[洛阳]青皮树酒店(洛阳王府井王城公园地铁站店)(76448804)</t>
  </si>
  <si>
    <t>怡然双床房&lt;至多8间&gt;&lt;2人入住&gt;</t>
  </si>
  <si>
    <t>马海丽</t>
  </si>
  <si>
    <t xml:space="preserve">2997335	</t>
  </si>
  <si>
    <t xml:space="preserve">(GRT)82566581;	</t>
  </si>
  <si>
    <t xml:space="preserve">999222479057426	</t>
  </si>
  <si>
    <t>陈国彬</t>
  </si>
  <si>
    <t xml:space="preserve">2997340	</t>
  </si>
  <si>
    <t xml:space="preserve">(GRT)82566640;	</t>
  </si>
  <si>
    <t xml:space="preserve">999222479498265	</t>
  </si>
  <si>
    <t>[嘉义市]嘉义洄嘉居行旅(Back Home Hotel)(80942045)</t>
  </si>
  <si>
    <t>经济双人房（无窗）&lt;至多8间&gt;&lt;2人入住&gt;</t>
  </si>
  <si>
    <t>Chen/Chi Jen</t>
  </si>
  <si>
    <t xml:space="preserve">2997433	</t>
  </si>
  <si>
    <t xml:space="preserve">报名字	</t>
  </si>
  <si>
    <t xml:space="preserve">999222479937011	</t>
  </si>
  <si>
    <t>梁治盛</t>
  </si>
  <si>
    <t xml:space="preserve">2997505	</t>
  </si>
  <si>
    <t xml:space="preserve">(THK)YD04202230202131638838;	</t>
  </si>
  <si>
    <t xml:space="preserve">999222480292945	</t>
  </si>
  <si>
    <t>谢欣如</t>
  </si>
  <si>
    <t xml:space="preserve">2997568	</t>
  </si>
  <si>
    <t xml:space="preserve">(THK)YD04202230202134149019;	</t>
  </si>
  <si>
    <t xml:space="preserve">999222483368071	</t>
  </si>
  <si>
    <t>[长沙]长沙会展诺富特酒店(80251071)</t>
  </si>
  <si>
    <t>标准双床房&lt;至多8间&gt;&lt;2人入住&gt;&lt;早餐&gt;</t>
  </si>
  <si>
    <t>陈昆彬</t>
  </si>
  <si>
    <t xml:space="preserve">2998100	</t>
  </si>
  <si>
    <t xml:space="preserve">2302020526	</t>
  </si>
  <si>
    <t xml:space="preserve">999222483528455	</t>
  </si>
  <si>
    <t>[高雄]富驿商旅-高雄中华路馆(FX INN Kaohsiung)(80941628)</t>
  </si>
  <si>
    <t>时尚双床房&lt;至多8间&gt;&lt;2人入住&gt;&lt;早餐&gt;</t>
  </si>
  <si>
    <t>CHEN/CHENMINGHUNG</t>
  </si>
  <si>
    <t xml:space="preserve">2998125	</t>
  </si>
  <si>
    <t>，</t>
  </si>
  <si>
    <t xml:space="preserve"> 4735 CNY</t>
  </si>
  <si>
    <t>A230218094514481</t>
  </si>
  <si>
    <t>总计：4735元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</si>
  <si>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</si>
  <si>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</si>
  <si>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</si>
  <si>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</si>
  <si>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</si>
  <si>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</si>
  <si>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</si>
  <si>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</si>
  <si>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</si>
  <si>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</si>
  <si>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</si>
  <si>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</si>
  <si>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</si>
  <si>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</si>
  <si>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</si>
  <si>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</si>
  <si>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</si>
  <si>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</si>
  <si>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</si>
  <si>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</si>
  <si>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2998125</t>
  </si>
  <si>
    <t>富驿商旅-高雄中华路馆</t>
  </si>
  <si>
    <t>CHEN CHENMINGHUNG</t>
  </si>
  <si>
    <t>2023-02-03</t>
  </si>
  <si>
    <t>退房日月结</t>
  </si>
  <si>
    <t>335.00</t>
  </si>
  <si>
    <t>RMB</t>
  </si>
  <si>
    <t>0</t>
  </si>
  <si>
    <t>0.00</t>
  </si>
  <si>
    <t>携程汇登国内直连</t>
  </si>
  <si>
    <t>01.011264</t>
  </si>
  <si>
    <t>2023-02-02 17:22:25</t>
  </si>
  <si>
    <t>否</t>
  </si>
  <si>
    <t>广州汇登信息科技有限公司</t>
  </si>
  <si>
    <t>直连</t>
  </si>
  <si>
    <t>中国</t>
  </si>
  <si>
    <t>2998100</t>
  </si>
  <si>
    <t>长沙会展诺富特酒店</t>
  </si>
  <si>
    <t>400.00</t>
  </si>
  <si>
    <t>2023-02-02 17:24:28</t>
  </si>
  <si>
    <t>2997568</t>
  </si>
  <si>
    <t>骏怡精选酒店(三江侗乡大道店)</t>
  </si>
  <si>
    <t>88.00</t>
  </si>
  <si>
    <t>2023-02-02 13:41:50</t>
  </si>
  <si>
    <t>2997505</t>
  </si>
  <si>
    <t>2023-02-02 13:16:40</t>
  </si>
  <si>
    <t>2997433</t>
  </si>
  <si>
    <t>嘉义洄嘉居行旅</t>
  </si>
  <si>
    <t>Chen Chi Jen</t>
  </si>
  <si>
    <t>203.00</t>
  </si>
  <si>
    <t>2023-02-02 12:53:23</t>
  </si>
  <si>
    <t>2997340</t>
  </si>
  <si>
    <t>青皮树酒店(洛阳王府井王城公园地铁站店)</t>
  </si>
  <si>
    <t>194.00</t>
  </si>
  <si>
    <t>2023-02-02 12:13:40</t>
  </si>
  <si>
    <t>2997335</t>
  </si>
  <si>
    <t>2023-02-02 12:12:01</t>
  </si>
  <si>
    <t>2997071</t>
  </si>
  <si>
    <t>锋态度酒店(广州火车站地铁站中医药大学店)</t>
  </si>
  <si>
    <t>214.00</t>
  </si>
  <si>
    <t>2023-02-02 10:17:21</t>
  </si>
  <si>
    <t>2996893</t>
  </si>
  <si>
    <t>海友酒店(北京五棵松301医院店)</t>
  </si>
  <si>
    <t>196.00</t>
  </si>
  <si>
    <t>2023-02-02 08:58:17</t>
  </si>
  <si>
    <t>2996842</t>
  </si>
  <si>
    <t>汉庭酒店(都江堰店)</t>
  </si>
  <si>
    <t>218.00</t>
  </si>
  <si>
    <t>2023-02-02 08:22:50</t>
  </si>
  <si>
    <t>2996820</t>
  </si>
  <si>
    <t>格林东方酒店(固镇世纪广场店)</t>
  </si>
  <si>
    <t>206.00</t>
  </si>
  <si>
    <t>2023-02-02 08:10:24</t>
  </si>
  <si>
    <t>2996658</t>
  </si>
  <si>
    <t>东莞银丰花园酒店</t>
  </si>
  <si>
    <t>189.00</t>
  </si>
  <si>
    <t>2023-02-02 04:28:06</t>
  </si>
  <si>
    <t>2023-02-01</t>
  </si>
  <si>
    <t>2996346</t>
  </si>
  <si>
    <t>190.00</t>
  </si>
  <si>
    <t>2023-02-01 23:26:12</t>
  </si>
  <si>
    <t>2996109</t>
  </si>
  <si>
    <t>2023-02-01 21:58:22</t>
  </si>
  <si>
    <t>2994103</t>
  </si>
  <si>
    <t>高雄河堤美学商旅</t>
  </si>
  <si>
    <t>CHEN JUNGHAO</t>
  </si>
  <si>
    <t>328.00</t>
  </si>
  <si>
    <t>2023-02-01 00:25:08</t>
  </si>
  <si>
    <t>2023-01-27</t>
  </si>
  <si>
    <t>2982754</t>
  </si>
  <si>
    <t>汉庭酒店(厦门市政府店)</t>
  </si>
  <si>
    <t>344.00</t>
  </si>
  <si>
    <t>2023-01-27 19:56:42</t>
  </si>
  <si>
    <t>2023-01-26</t>
  </si>
  <si>
    <t>2978638</t>
  </si>
  <si>
    <t>全季酒店(厦门会展中心莲前东路店)</t>
  </si>
  <si>
    <t>2023-01-30</t>
  </si>
  <si>
    <t>1260.00</t>
  </si>
  <si>
    <t>2023-01-26 09:11:27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</si>
</sst>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44956</v>
      </c>
      <c r="G2" s="6">
        <v>44960</v>
      </c>
      <c r="H2" s="4">
        <v>1</v>
      </c>
      <c r="I2" s="4">
        <v>4</v>
      </c>
      <c r="J2" s="4">
        <v>4</v>
      </c>
      <c r="K2" s="4" t="s">
        <v>30</v>
      </c>
      <c r="L2" s="4">
        <v>1260</v>
      </c>
      <c r="M2" s="4">
        <v>1260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44975</v>
      </c>
      <c r="T2" s="4" t="s">
        <v>34</v>
      </c>
      <c r="U2" s="4">
        <v>1260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44958</v>
      </c>
      <c r="G3" s="6">
        <v>44960</v>
      </c>
      <c r="H3" s="4">
        <v>1</v>
      </c>
      <c r="I3" s="4">
        <v>2</v>
      </c>
      <c r="J3" s="4">
        <v>2</v>
      </c>
      <c r="K3" s="4" t="s">
        <v>30</v>
      </c>
      <c r="L3" s="4">
        <v>344</v>
      </c>
      <c r="M3" s="4">
        <v>344</v>
      </c>
      <c r="N3" s="4" t="s">
        <v>40</v>
      </c>
      <c r="O3" s="4" t="s">
        <v>32</v>
      </c>
      <c r="P3" s="4" t="s">
        <v>33</v>
      </c>
      <c r="Q3" s="4">
        <v>0</v>
      </c>
      <c r="R3" s="7">
        <v>44953</v>
      </c>
      <c r="S3" s="6">
        <v>44975</v>
      </c>
      <c r="T3" s="4" t="s">
        <v>34</v>
      </c>
      <c r="U3" s="4">
        <v>344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44959</v>
      </c>
      <c r="G4" s="6">
        <v>44960</v>
      </c>
      <c r="H4" s="4">
        <v>1</v>
      </c>
      <c r="I4" s="4">
        <v>1</v>
      </c>
      <c r="J4" s="4">
        <v>1</v>
      </c>
      <c r="K4" s="4" t="s">
        <v>30</v>
      </c>
      <c r="L4" s="4">
        <v>328</v>
      </c>
      <c r="M4" s="4">
        <v>328</v>
      </c>
      <c r="N4" s="4" t="s">
        <v>46</v>
      </c>
      <c r="O4" s="4" t="s">
        <v>32</v>
      </c>
      <c r="P4" s="4" t="s">
        <v>33</v>
      </c>
      <c r="Q4" s="4">
        <v>0</v>
      </c>
      <c r="R4" s="7">
        <v>44958</v>
      </c>
      <c r="S4" s="6">
        <v>44975</v>
      </c>
      <c r="T4" s="4" t="s">
        <v>34</v>
      </c>
      <c r="U4" s="4">
        <v>328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44959</v>
      </c>
      <c r="G5" s="6">
        <v>44960</v>
      </c>
      <c r="H5" s="4">
        <v>1</v>
      </c>
      <c r="I5" s="4">
        <v>1</v>
      </c>
      <c r="J5" s="4">
        <v>1</v>
      </c>
      <c r="K5" s="4" t="s">
        <v>30</v>
      </c>
      <c r="L5" s="4">
        <v>88</v>
      </c>
      <c r="M5" s="4">
        <v>88</v>
      </c>
      <c r="N5" s="4" t="s">
        <v>52</v>
      </c>
      <c r="O5" s="4" t="s">
        <v>32</v>
      </c>
      <c r="P5" s="4" t="s">
        <v>33</v>
      </c>
      <c r="Q5" s="4">
        <v>0</v>
      </c>
      <c r="R5" s="7">
        <v>44958</v>
      </c>
      <c r="S5" s="6">
        <v>44975</v>
      </c>
      <c r="T5" s="4" t="s">
        <v>34</v>
      </c>
      <c r="U5" s="4">
        <v>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44959</v>
      </c>
      <c r="G6" s="6">
        <v>44960</v>
      </c>
      <c r="H6" s="4">
        <v>1</v>
      </c>
      <c r="I6" s="4">
        <v>1</v>
      </c>
      <c r="J6" s="4">
        <v>1</v>
      </c>
      <c r="K6" s="4" t="s">
        <v>30</v>
      </c>
      <c r="L6" s="4">
        <v>190</v>
      </c>
      <c r="M6" s="4">
        <v>190</v>
      </c>
      <c r="N6" s="4" t="s">
        <v>58</v>
      </c>
      <c r="O6" s="4" t="s">
        <v>32</v>
      </c>
      <c r="P6" s="4" t="s">
        <v>33</v>
      </c>
      <c r="Q6" s="4">
        <v>0</v>
      </c>
      <c r="R6" s="7">
        <v>44958</v>
      </c>
      <c r="S6" s="6">
        <v>44975</v>
      </c>
      <c r="T6" s="4" t="s">
        <v>34</v>
      </c>
      <c r="U6" s="4">
        <v>190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44959</v>
      </c>
      <c r="G7" s="6">
        <v>44960</v>
      </c>
      <c r="H7" s="4">
        <v>1</v>
      </c>
      <c r="I7" s="4">
        <v>1</v>
      </c>
      <c r="J7" s="4">
        <v>1</v>
      </c>
      <c r="K7" s="4" t="s">
        <v>30</v>
      </c>
      <c r="L7" s="4">
        <v>189</v>
      </c>
      <c r="M7" s="4">
        <v>189</v>
      </c>
      <c r="N7" s="4" t="s">
        <v>62</v>
      </c>
      <c r="O7" s="4" t="s">
        <v>32</v>
      </c>
      <c r="P7" s="4" t="s">
        <v>33</v>
      </c>
      <c r="Q7" s="4">
        <v>0</v>
      </c>
      <c r="R7" s="7">
        <v>44959</v>
      </c>
      <c r="S7" s="6">
        <v>44975</v>
      </c>
      <c r="T7" s="4" t="s">
        <v>34</v>
      </c>
      <c r="U7" s="4">
        <v>189</v>
      </c>
      <c r="V7" s="4">
        <v>0</v>
      </c>
      <c r="W7" s="4">
        <v>0</v>
      </c>
      <c r="X7" s="4" t="s">
        <v>63</v>
      </c>
      <c r="Y7" s="4" t="s">
        <v>60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44959</v>
      </c>
      <c r="G8" s="6">
        <v>44960</v>
      </c>
      <c r="H8" s="4">
        <v>1</v>
      </c>
      <c r="I8" s="4">
        <v>1</v>
      </c>
      <c r="J8" s="4">
        <v>1</v>
      </c>
      <c r="K8" s="4" t="s">
        <v>30</v>
      </c>
      <c r="L8" s="4">
        <v>206</v>
      </c>
      <c r="M8" s="4">
        <v>206</v>
      </c>
      <c r="N8" s="4" t="s">
        <v>67</v>
      </c>
      <c r="O8" s="4" t="s">
        <v>32</v>
      </c>
      <c r="P8" s="4" t="s">
        <v>33</v>
      </c>
      <c r="Q8" s="4">
        <v>0</v>
      </c>
      <c r="R8" s="7">
        <v>44959</v>
      </c>
      <c r="S8" s="6">
        <v>44975</v>
      </c>
      <c r="T8" s="4" t="s">
        <v>34</v>
      </c>
      <c r="U8" s="4">
        <v>206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44959</v>
      </c>
      <c r="G9" s="6">
        <v>44960</v>
      </c>
      <c r="H9" s="4">
        <v>1</v>
      </c>
      <c r="I9" s="4">
        <v>1</v>
      </c>
      <c r="J9" s="4">
        <v>1</v>
      </c>
      <c r="K9" s="4" t="s">
        <v>30</v>
      </c>
      <c r="L9" s="4">
        <v>218</v>
      </c>
      <c r="M9" s="4">
        <v>218</v>
      </c>
      <c r="N9" s="4" t="s">
        <v>73</v>
      </c>
      <c r="O9" s="4" t="s">
        <v>32</v>
      </c>
      <c r="P9" s="4" t="s">
        <v>33</v>
      </c>
      <c r="Q9" s="4">
        <v>0</v>
      </c>
      <c r="R9" s="7">
        <v>44959</v>
      </c>
      <c r="S9" s="6">
        <v>44975</v>
      </c>
      <c r="T9" s="4" t="s">
        <v>34</v>
      </c>
      <c r="U9" s="4">
        <v>218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29</v>
      </c>
      <c r="F10" s="6">
        <v>44959</v>
      </c>
      <c r="G10" s="6">
        <v>44960</v>
      </c>
      <c r="H10" s="4">
        <v>1</v>
      </c>
      <c r="I10" s="4">
        <v>1</v>
      </c>
      <c r="J10" s="4">
        <v>1</v>
      </c>
      <c r="K10" s="4" t="s">
        <v>30</v>
      </c>
      <c r="L10" s="4">
        <v>196</v>
      </c>
      <c r="M10" s="4">
        <v>196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44959</v>
      </c>
      <c r="S10" s="6">
        <v>44975</v>
      </c>
      <c r="T10" s="4" t="s">
        <v>34</v>
      </c>
      <c r="U10" s="4">
        <v>196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44959</v>
      </c>
      <c r="G11" s="6">
        <v>44960</v>
      </c>
      <c r="H11" s="4">
        <v>1</v>
      </c>
      <c r="I11" s="4">
        <v>1</v>
      </c>
      <c r="J11" s="4">
        <v>1</v>
      </c>
      <c r="K11" s="4" t="s">
        <v>30</v>
      </c>
      <c r="L11" s="4">
        <v>214</v>
      </c>
      <c r="M11" s="4">
        <v>214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44959</v>
      </c>
      <c r="S11" s="6">
        <v>44975</v>
      </c>
      <c r="T11" s="4" t="s">
        <v>34</v>
      </c>
      <c r="U11" s="4">
        <v>214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44959</v>
      </c>
      <c r="G12" s="6">
        <v>44960</v>
      </c>
      <c r="H12" s="4">
        <v>1</v>
      </c>
      <c r="I12" s="4">
        <v>1</v>
      </c>
      <c r="J12" s="4">
        <v>1</v>
      </c>
      <c r="K12" s="4" t="s">
        <v>30</v>
      </c>
      <c r="L12" s="4">
        <v>194</v>
      </c>
      <c r="M12" s="4">
        <v>194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44959</v>
      </c>
      <c r="S12" s="6">
        <v>44975</v>
      </c>
      <c r="T12" s="4" t="s">
        <v>34</v>
      </c>
      <c r="U12" s="4">
        <v>194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44959</v>
      </c>
      <c r="G13" s="6">
        <v>44960</v>
      </c>
      <c r="H13" s="4">
        <v>1</v>
      </c>
      <c r="I13" s="4">
        <v>1</v>
      </c>
      <c r="J13" s="4">
        <v>1</v>
      </c>
      <c r="K13" s="4" t="s">
        <v>30</v>
      </c>
      <c r="L13" s="4">
        <v>194</v>
      </c>
      <c r="M13" s="4">
        <v>194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44959</v>
      </c>
      <c r="S13" s="6">
        <v>44975</v>
      </c>
      <c r="T13" s="4" t="s">
        <v>34</v>
      </c>
      <c r="U13" s="4">
        <v>194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44959</v>
      </c>
      <c r="G14" s="6">
        <v>44960</v>
      </c>
      <c r="H14" s="4">
        <v>1</v>
      </c>
      <c r="I14" s="4">
        <v>1</v>
      </c>
      <c r="J14" s="4">
        <v>1</v>
      </c>
      <c r="K14" s="4" t="s">
        <v>30</v>
      </c>
      <c r="L14" s="4">
        <v>203</v>
      </c>
      <c r="M14" s="4">
        <v>203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44959</v>
      </c>
      <c r="S14" s="6">
        <v>44975</v>
      </c>
      <c r="T14" s="4" t="s">
        <v>34</v>
      </c>
      <c r="U14" s="4">
        <v>203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50</v>
      </c>
      <c r="E15" s="4" t="s">
        <v>51</v>
      </c>
      <c r="F15" s="6">
        <v>44959</v>
      </c>
      <c r="G15" s="6">
        <v>44960</v>
      </c>
      <c r="H15" s="4">
        <v>1</v>
      </c>
      <c r="I15" s="4">
        <v>1</v>
      </c>
      <c r="J15" s="4">
        <v>1</v>
      </c>
      <c r="K15" s="4" t="s">
        <v>30</v>
      </c>
      <c r="L15" s="4">
        <v>88</v>
      </c>
      <c r="M15" s="4">
        <v>88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44959</v>
      </c>
      <c r="S15" s="6">
        <v>44975</v>
      </c>
      <c r="T15" s="4" t="s">
        <v>34</v>
      </c>
      <c r="U15" s="4">
        <v>88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50</v>
      </c>
      <c r="E16" s="4" t="s">
        <v>51</v>
      </c>
      <c r="F16" s="6">
        <v>44959</v>
      </c>
      <c r="G16" s="6">
        <v>44960</v>
      </c>
      <c r="H16" s="4">
        <v>1</v>
      </c>
      <c r="I16" s="4">
        <v>1</v>
      </c>
      <c r="J16" s="4">
        <v>1</v>
      </c>
      <c r="K16" s="4" t="s">
        <v>30</v>
      </c>
      <c r="L16" s="4">
        <v>88</v>
      </c>
      <c r="M16" s="4">
        <v>88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44959</v>
      </c>
      <c r="S16" s="6">
        <v>44975</v>
      </c>
      <c r="T16" s="4" t="s">
        <v>34</v>
      </c>
      <c r="U16" s="4">
        <v>88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44959</v>
      </c>
      <c r="G17" s="6">
        <v>44960</v>
      </c>
      <c r="H17" s="4">
        <v>1</v>
      </c>
      <c r="I17" s="4">
        <v>1</v>
      </c>
      <c r="J17" s="4">
        <v>1</v>
      </c>
      <c r="K17" s="4" t="s">
        <v>30</v>
      </c>
      <c r="L17" s="4">
        <v>400</v>
      </c>
      <c r="M17" s="4">
        <v>400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44959</v>
      </c>
      <c r="S17" s="6">
        <v>44975</v>
      </c>
      <c r="T17" s="4" t="s">
        <v>34</v>
      </c>
      <c r="U17" s="4">
        <v>400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44959</v>
      </c>
      <c r="G18" s="6">
        <v>44960</v>
      </c>
      <c r="H18" s="4">
        <v>1</v>
      </c>
      <c r="I18" s="4">
        <v>1</v>
      </c>
      <c r="J18" s="4">
        <v>1</v>
      </c>
      <c r="K18" s="4" t="s">
        <v>30</v>
      </c>
      <c r="L18" s="4">
        <v>335</v>
      </c>
      <c r="M18" s="4">
        <v>335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44959</v>
      </c>
      <c r="S18" s="6">
        <v>44975</v>
      </c>
      <c r="T18" s="4" t="s">
        <v>34</v>
      </c>
      <c r="U18" s="4">
        <v>335</v>
      </c>
      <c r="V18" s="4">
        <v>0</v>
      </c>
      <c r="W18" s="4">
        <v>0</v>
      </c>
      <c r="X18" s="4" t="s">
        <v>121</v>
      </c>
      <c r="Y18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999222355941208</v>
      </c>
      <c r="B2" s="6">
        <v>44956</v>
      </c>
      <c r="C2" s="6">
        <v>44960</v>
      </c>
      <c r="D2" s="4">
        <v>1260</v>
      </c>
      <c r="E2" s="4" t="str">
        <f>VLOOKUP(A2,HOP!A:L,12,0)</f>
        <v>1260.00</v>
      </c>
      <c r="F2" s="4" t="str">
        <f>VLOOKUP(A2,HOP!A:C,3,0)</f>
        <v>2978638</v>
      </c>
      <c r="G2" s="4">
        <f>D2-E2</f>
        <v>0</v>
      </c>
      <c r="H2" s="4" t="str">
        <f>$H$1&amp;F2</f>
        <v>，2978638</v>
      </c>
      <c r="I2" s="4" t="str">
        <f>VLOOKUP(A2,HOP!A:U,21,0)</f>
        <v>直连</v>
      </c>
    </row>
    <row r="3" s="4" customFormat="1" spans="1:9">
      <c r="A3" s="5">
        <v>999222381470735</v>
      </c>
      <c r="B3" s="6">
        <v>44958</v>
      </c>
      <c r="C3" s="6">
        <v>44960</v>
      </c>
      <c r="D3" s="4">
        <v>344</v>
      </c>
      <c r="E3" s="4" t="str">
        <f>VLOOKUP(A3,HOP!A:L,12,0)</f>
        <v>344.00</v>
      </c>
      <c r="F3" s="4" t="str">
        <f>VLOOKUP(A3,HOP!A:C,3,0)</f>
        <v>2982754</v>
      </c>
      <c r="G3" s="4">
        <f t="shared" ref="G3:G18" si="0">D3-E3</f>
        <v>0</v>
      </c>
      <c r="H3" s="4" t="str">
        <f t="shared" ref="H3:H18" si="1">$H$1&amp;F3</f>
        <v>，2982754</v>
      </c>
      <c r="I3" s="4" t="str">
        <f>VLOOKUP(A3,HOP!A:U,21,0)</f>
        <v>直连</v>
      </c>
    </row>
    <row r="4" s="4" customFormat="1" spans="1:9">
      <c r="A4" s="5">
        <v>999222457519536</v>
      </c>
      <c r="B4" s="6">
        <v>44959</v>
      </c>
      <c r="C4" s="6">
        <v>44960</v>
      </c>
      <c r="D4" s="4">
        <v>328</v>
      </c>
      <c r="E4" s="4" t="str">
        <f>VLOOKUP(A4,HOP!A:L,12,0)</f>
        <v>328.00</v>
      </c>
      <c r="F4" s="4" t="str">
        <f>VLOOKUP(A4,HOP!A:C,3,0)</f>
        <v>2994103</v>
      </c>
      <c r="G4" s="4">
        <f t="shared" si="0"/>
        <v>0</v>
      </c>
      <c r="H4" s="4" t="str">
        <f t="shared" si="1"/>
        <v>，2994103</v>
      </c>
      <c r="I4" s="4" t="str">
        <f>VLOOKUP(A4,HOP!A:U,21,0)</f>
        <v>直连</v>
      </c>
    </row>
    <row r="5" s="4" customFormat="1" spans="1:9">
      <c r="A5" s="5">
        <v>999222471504623</v>
      </c>
      <c r="B5" s="6">
        <v>44959</v>
      </c>
      <c r="C5" s="6">
        <v>44960</v>
      </c>
      <c r="D5" s="4">
        <v>88</v>
      </c>
      <c r="E5" s="4" t="str">
        <f>VLOOKUP(A5,HOP!A:L,12,0)</f>
        <v>88.00</v>
      </c>
      <c r="F5" s="4" t="str">
        <f>VLOOKUP(A5,HOP!A:C,3,0)</f>
        <v>2996109</v>
      </c>
      <c r="G5" s="4">
        <f t="shared" si="0"/>
        <v>0</v>
      </c>
      <c r="H5" s="4" t="str">
        <f t="shared" si="1"/>
        <v>，2996109</v>
      </c>
      <c r="I5" s="4" t="str">
        <f>VLOOKUP(A5,HOP!A:U,21,0)</f>
        <v>直连</v>
      </c>
    </row>
    <row r="6" s="4" customFormat="1" spans="1:9">
      <c r="A6" s="5">
        <v>999222472772493</v>
      </c>
      <c r="B6" s="6">
        <v>44959</v>
      </c>
      <c r="C6" s="6">
        <v>44960</v>
      </c>
      <c r="D6" s="4">
        <v>190</v>
      </c>
      <c r="E6" s="4" t="str">
        <f>VLOOKUP(A6,HOP!A:L,12,0)</f>
        <v>190.00</v>
      </c>
      <c r="F6" s="4" t="str">
        <f>VLOOKUP(A6,HOP!A:C,3,0)</f>
        <v>2996346</v>
      </c>
      <c r="G6" s="4">
        <f t="shared" si="0"/>
        <v>0</v>
      </c>
      <c r="H6" s="4" t="str">
        <f t="shared" si="1"/>
        <v>，2996346</v>
      </c>
      <c r="I6" s="4" t="str">
        <f>VLOOKUP(A6,HOP!A:U,21,0)</f>
        <v>直连</v>
      </c>
    </row>
    <row r="7" s="4" customFormat="1" spans="1:9">
      <c r="A7" s="5">
        <v>999222474264960</v>
      </c>
      <c r="B7" s="6">
        <v>44959</v>
      </c>
      <c r="C7" s="6">
        <v>44960</v>
      </c>
      <c r="D7" s="4">
        <v>189</v>
      </c>
      <c r="E7" s="4" t="str">
        <f>VLOOKUP(A7,HOP!A:L,12,0)</f>
        <v>189.00</v>
      </c>
      <c r="F7" s="4" t="str">
        <f>VLOOKUP(A7,HOP!A:C,3,0)</f>
        <v>2996658</v>
      </c>
      <c r="G7" s="4">
        <f t="shared" si="0"/>
        <v>0</v>
      </c>
      <c r="H7" s="4" t="str">
        <f t="shared" si="1"/>
        <v>，2996658</v>
      </c>
      <c r="I7" s="4" t="str">
        <f>VLOOKUP(A7,HOP!A:U,21,0)</f>
        <v>直连</v>
      </c>
    </row>
    <row r="8" s="4" customFormat="1" spans="1:9">
      <c r="A8" s="5">
        <v>999222474576058</v>
      </c>
      <c r="B8" s="6">
        <v>44959</v>
      </c>
      <c r="C8" s="6">
        <v>44960</v>
      </c>
      <c r="D8" s="4">
        <v>206</v>
      </c>
      <c r="E8" s="4" t="str">
        <f>VLOOKUP(A8,HOP!A:L,12,0)</f>
        <v>206.00</v>
      </c>
      <c r="F8" s="4" t="str">
        <f>VLOOKUP(A8,HOP!A:C,3,0)</f>
        <v>2996820</v>
      </c>
      <c r="G8" s="4">
        <f t="shared" si="0"/>
        <v>0</v>
      </c>
      <c r="H8" s="4" t="str">
        <f t="shared" si="1"/>
        <v>，2996820</v>
      </c>
      <c r="I8" s="4" t="str">
        <f>VLOOKUP(A8,HOP!A:U,21,0)</f>
        <v>直连</v>
      </c>
    </row>
    <row r="9" s="4" customFormat="1" spans="1:9">
      <c r="A9" s="5">
        <v>999222474619275</v>
      </c>
      <c r="B9" s="6">
        <v>44959</v>
      </c>
      <c r="C9" s="6">
        <v>44960</v>
      </c>
      <c r="D9" s="4">
        <v>218</v>
      </c>
      <c r="E9" s="4" t="str">
        <f>VLOOKUP(A9,HOP!A:L,12,0)</f>
        <v>218.00</v>
      </c>
      <c r="F9" s="4" t="str">
        <f>VLOOKUP(A9,HOP!A:C,3,0)</f>
        <v>2996842</v>
      </c>
      <c r="G9" s="4">
        <f t="shared" si="0"/>
        <v>0</v>
      </c>
      <c r="H9" s="4" t="str">
        <f t="shared" si="1"/>
        <v>，2996842</v>
      </c>
      <c r="I9" s="4" t="str">
        <f>VLOOKUP(A9,HOP!A:U,21,0)</f>
        <v>直连</v>
      </c>
    </row>
    <row r="10" s="4" customFormat="1" spans="1:9">
      <c r="A10" s="5">
        <v>999222474847056</v>
      </c>
      <c r="B10" s="6">
        <v>44959</v>
      </c>
      <c r="C10" s="6">
        <v>44960</v>
      </c>
      <c r="D10" s="4">
        <v>196</v>
      </c>
      <c r="E10" s="4" t="str">
        <f>VLOOKUP(A10,HOP!A:L,12,0)</f>
        <v>196.00</v>
      </c>
      <c r="F10" s="4" t="str">
        <f>VLOOKUP(A10,HOP!A:C,3,0)</f>
        <v>2996893</v>
      </c>
      <c r="G10" s="4">
        <f t="shared" si="0"/>
        <v>0</v>
      </c>
      <c r="H10" s="4" t="str">
        <f t="shared" si="1"/>
        <v>，2996893</v>
      </c>
      <c r="I10" s="4" t="str">
        <f>VLOOKUP(A10,HOP!A:U,21,0)</f>
        <v>直连</v>
      </c>
    </row>
    <row r="11" s="4" customFormat="1" spans="1:9">
      <c r="A11" s="5">
        <v>999222477457513</v>
      </c>
      <c r="B11" s="6">
        <v>44959</v>
      </c>
      <c r="C11" s="6">
        <v>44960</v>
      </c>
      <c r="D11" s="4">
        <v>214</v>
      </c>
      <c r="E11" s="4" t="str">
        <f>VLOOKUP(A11,HOP!A:L,12,0)</f>
        <v>214.00</v>
      </c>
      <c r="F11" s="4" t="str">
        <f>VLOOKUP(A11,HOP!A:C,3,0)</f>
        <v>2997071</v>
      </c>
      <c r="G11" s="4">
        <f t="shared" si="0"/>
        <v>0</v>
      </c>
      <c r="H11" s="4" t="str">
        <f t="shared" si="1"/>
        <v>，2997071</v>
      </c>
      <c r="I11" s="4" t="str">
        <f>VLOOKUP(A11,HOP!A:U,21,0)</f>
        <v>直连</v>
      </c>
    </row>
    <row r="12" s="4" customFormat="1" spans="1:9">
      <c r="A12" s="5">
        <v>999222479035983</v>
      </c>
      <c r="B12" s="6">
        <v>44959</v>
      </c>
      <c r="C12" s="6">
        <v>44960</v>
      </c>
      <c r="D12" s="4">
        <v>194</v>
      </c>
      <c r="E12" s="4" t="str">
        <f>VLOOKUP(A12,HOP!A:L,12,0)</f>
        <v>194.00</v>
      </c>
      <c r="F12" s="4" t="str">
        <f>VLOOKUP(A12,HOP!A:C,3,0)</f>
        <v>2997335</v>
      </c>
      <c r="G12" s="4">
        <f t="shared" si="0"/>
        <v>0</v>
      </c>
      <c r="H12" s="4" t="str">
        <f t="shared" si="1"/>
        <v>，2997335</v>
      </c>
      <c r="I12" s="4" t="str">
        <f>VLOOKUP(A12,HOP!A:U,21,0)</f>
        <v>直连</v>
      </c>
    </row>
    <row r="13" s="4" customFormat="1" spans="1:9">
      <c r="A13" s="5">
        <v>999222479057426</v>
      </c>
      <c r="B13" s="6">
        <v>44959</v>
      </c>
      <c r="C13" s="6">
        <v>44960</v>
      </c>
      <c r="D13" s="4">
        <v>194</v>
      </c>
      <c r="E13" s="4" t="str">
        <f>VLOOKUP(A13,HOP!A:L,12,0)</f>
        <v>194.00</v>
      </c>
      <c r="F13" s="4" t="str">
        <f>VLOOKUP(A13,HOP!A:C,3,0)</f>
        <v>2997340</v>
      </c>
      <c r="G13" s="4">
        <f t="shared" si="0"/>
        <v>0</v>
      </c>
      <c r="H13" s="4" t="str">
        <f t="shared" si="1"/>
        <v>，2997340</v>
      </c>
      <c r="I13" s="4" t="str">
        <f>VLOOKUP(A13,HOP!A:U,21,0)</f>
        <v>直连</v>
      </c>
    </row>
    <row r="14" s="4" customFormat="1" spans="1:9">
      <c r="A14" s="5">
        <v>999222479498265</v>
      </c>
      <c r="B14" s="6">
        <v>44959</v>
      </c>
      <c r="C14" s="6">
        <v>44960</v>
      </c>
      <c r="D14" s="4">
        <v>203</v>
      </c>
      <c r="E14" s="4" t="str">
        <f>VLOOKUP(A14,HOP!A:L,12,0)</f>
        <v>203.00</v>
      </c>
      <c r="F14" s="4" t="str">
        <f>VLOOKUP(A14,HOP!A:C,3,0)</f>
        <v>2997433</v>
      </c>
      <c r="G14" s="4">
        <f t="shared" si="0"/>
        <v>0</v>
      </c>
      <c r="H14" s="4" t="str">
        <f t="shared" si="1"/>
        <v>，2997433</v>
      </c>
      <c r="I14" s="4" t="str">
        <f>VLOOKUP(A14,HOP!A:U,21,0)</f>
        <v>直连</v>
      </c>
    </row>
    <row r="15" s="4" customFormat="1" spans="1:9">
      <c r="A15" s="5">
        <v>999222479937011</v>
      </c>
      <c r="B15" s="6">
        <v>44959</v>
      </c>
      <c r="C15" s="6">
        <v>44960</v>
      </c>
      <c r="D15" s="4">
        <v>88</v>
      </c>
      <c r="E15" s="4" t="str">
        <f>VLOOKUP(A15,HOP!A:L,12,0)</f>
        <v>88.00</v>
      </c>
      <c r="F15" s="4" t="str">
        <f>VLOOKUP(A15,HOP!A:C,3,0)</f>
        <v>2997505</v>
      </c>
      <c r="G15" s="4">
        <f t="shared" si="0"/>
        <v>0</v>
      </c>
      <c r="H15" s="4" t="str">
        <f t="shared" si="1"/>
        <v>，2997505</v>
      </c>
      <c r="I15" s="4" t="str">
        <f>VLOOKUP(A15,HOP!A:U,21,0)</f>
        <v>直连</v>
      </c>
    </row>
    <row r="16" s="4" customFormat="1" spans="1:9">
      <c r="A16" s="5">
        <v>999222480292945</v>
      </c>
      <c r="B16" s="6">
        <v>44959</v>
      </c>
      <c r="C16" s="6">
        <v>44960</v>
      </c>
      <c r="D16" s="4">
        <v>88</v>
      </c>
      <c r="E16" s="4" t="str">
        <f>VLOOKUP(A16,HOP!A:L,12,0)</f>
        <v>88.00</v>
      </c>
      <c r="F16" s="4" t="str">
        <f>VLOOKUP(A16,HOP!A:C,3,0)</f>
        <v>2997568</v>
      </c>
      <c r="G16" s="4">
        <f t="shared" si="0"/>
        <v>0</v>
      </c>
      <c r="H16" s="4" t="str">
        <f t="shared" si="1"/>
        <v>，2997568</v>
      </c>
      <c r="I16" s="4" t="str">
        <f>VLOOKUP(A16,HOP!A:U,21,0)</f>
        <v>直连</v>
      </c>
    </row>
    <row r="17" s="4" customFormat="1" spans="1:9">
      <c r="A17" s="5">
        <v>999222483368071</v>
      </c>
      <c r="B17" s="6">
        <v>44959</v>
      </c>
      <c r="C17" s="6">
        <v>44960</v>
      </c>
      <c r="D17" s="4">
        <v>400</v>
      </c>
      <c r="E17" s="4" t="str">
        <f>VLOOKUP(A17,HOP!A:L,12,0)</f>
        <v>400.00</v>
      </c>
      <c r="F17" s="4" t="str">
        <f>VLOOKUP(A17,HOP!A:C,3,0)</f>
        <v>2998100</v>
      </c>
      <c r="G17" s="4">
        <f t="shared" si="0"/>
        <v>0</v>
      </c>
      <c r="H17" s="4" t="str">
        <f t="shared" si="1"/>
        <v>，2998100</v>
      </c>
      <c r="I17" s="4" t="str">
        <f>VLOOKUP(A17,HOP!A:U,21,0)</f>
        <v>直连</v>
      </c>
    </row>
    <row r="18" s="4" customFormat="1" spans="1:9">
      <c r="A18" s="5">
        <v>999222483528455</v>
      </c>
      <c r="B18" s="6">
        <v>44959</v>
      </c>
      <c r="C18" s="6">
        <v>44960</v>
      </c>
      <c r="D18" s="4">
        <v>335</v>
      </c>
      <c r="E18" s="4" t="str">
        <f>VLOOKUP(A18,HOP!A:L,12,0)</f>
        <v>335.00</v>
      </c>
      <c r="F18" s="4" t="str">
        <f>VLOOKUP(A18,HOP!A:C,3,0)</f>
        <v>2998125</v>
      </c>
      <c r="G18" s="4">
        <f t="shared" si="0"/>
        <v>0</v>
      </c>
      <c r="H18" s="4" t="str">
        <f t="shared" si="1"/>
        <v>，2998125</v>
      </c>
      <c r="I18" s="4" t="str">
        <f>VLOOKUP(A18,HOP!A:U,21,0)</f>
        <v>直连</v>
      </c>
    </row>
    <row r="20" spans="4:4">
      <c r="D20" s="4">
        <f>SUM(D2:D19)</f>
        <v>4735</v>
      </c>
    </row>
    <row r="22" spans="4:4">
      <c r="D22" s="4" t="s">
        <v>123</v>
      </c>
    </row>
    <row r="25" spans="1:1">
      <c r="A25" s="4" t="s">
        <v>124</v>
      </c>
    </row>
    <row r="26" spans="1:1">
      <c r="A26" s="4" t="s">
        <v>125</v>
      </c>
    </row>
  </sheetData>
  <autoFilter ref="A1:X1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E46" sqref="E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999222483528455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145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  <c r="V2" s="1" t="s">
        <v>161</v>
      </c>
    </row>
    <row r="3" s="1" customFormat="1" spans="1:22">
      <c r="A3" s="3">
        <v>999222483368071</v>
      </c>
      <c r="B3" s="1" t="s">
        <v>145</v>
      </c>
      <c r="C3" s="1" t="s">
        <v>162</v>
      </c>
      <c r="D3" s="1" t="s">
        <v>163</v>
      </c>
      <c r="E3" s="1" t="s">
        <v>114</v>
      </c>
      <c r="F3" s="1" t="s">
        <v>145</v>
      </c>
      <c r="G3" s="1" t="s">
        <v>149</v>
      </c>
      <c r="H3" s="1" t="s">
        <v>150</v>
      </c>
      <c r="I3" s="1" t="s">
        <v>164</v>
      </c>
      <c r="J3" s="1" t="s">
        <v>152</v>
      </c>
      <c r="K3" s="1" t="s">
        <v>164</v>
      </c>
      <c r="L3" s="1" t="s">
        <v>164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165</v>
      </c>
      <c r="S3" s="1" t="s">
        <v>158</v>
      </c>
      <c r="T3" s="1" t="s">
        <v>159</v>
      </c>
      <c r="U3" s="1" t="s">
        <v>160</v>
      </c>
      <c r="V3" s="1" t="s">
        <v>161</v>
      </c>
    </row>
    <row r="4" s="1" customFormat="1" spans="1:22">
      <c r="A4" s="3">
        <v>999222480292945</v>
      </c>
      <c r="B4" s="1" t="s">
        <v>145</v>
      </c>
      <c r="C4" s="1" t="s">
        <v>166</v>
      </c>
      <c r="D4" s="1" t="s">
        <v>167</v>
      </c>
      <c r="E4" s="1" t="s">
        <v>108</v>
      </c>
      <c r="F4" s="1" t="s">
        <v>145</v>
      </c>
      <c r="G4" s="1" t="s">
        <v>149</v>
      </c>
      <c r="H4" s="1" t="s">
        <v>150</v>
      </c>
      <c r="I4" s="1" t="s">
        <v>168</v>
      </c>
      <c r="J4" s="1" t="s">
        <v>152</v>
      </c>
      <c r="K4" s="1" t="s">
        <v>168</v>
      </c>
      <c r="L4" s="1" t="s">
        <v>168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169</v>
      </c>
      <c r="S4" s="1" t="s">
        <v>158</v>
      </c>
      <c r="T4" s="1" t="s">
        <v>159</v>
      </c>
      <c r="U4" s="1" t="s">
        <v>160</v>
      </c>
      <c r="V4" s="1" t="s">
        <v>161</v>
      </c>
    </row>
    <row r="5" s="1" customFormat="1" spans="1:22">
      <c r="A5" s="3">
        <v>999222479937011</v>
      </c>
      <c r="B5" s="1" t="s">
        <v>145</v>
      </c>
      <c r="C5" s="1" t="s">
        <v>170</v>
      </c>
      <c r="D5" s="1" t="s">
        <v>167</v>
      </c>
      <c r="E5" s="1" t="s">
        <v>104</v>
      </c>
      <c r="F5" s="1" t="s">
        <v>145</v>
      </c>
      <c r="G5" s="1" t="s">
        <v>149</v>
      </c>
      <c r="H5" s="1" t="s">
        <v>150</v>
      </c>
      <c r="I5" s="1" t="s">
        <v>168</v>
      </c>
      <c r="J5" s="1" t="s">
        <v>152</v>
      </c>
      <c r="K5" s="1" t="s">
        <v>168</v>
      </c>
      <c r="L5" s="1" t="s">
        <v>168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171</v>
      </c>
      <c r="S5" s="1" t="s">
        <v>158</v>
      </c>
      <c r="T5" s="1" t="s">
        <v>159</v>
      </c>
      <c r="U5" s="1" t="s">
        <v>160</v>
      </c>
      <c r="V5" s="1" t="s">
        <v>161</v>
      </c>
    </row>
    <row r="6" s="1" customFormat="1" spans="1:22">
      <c r="A6" s="3">
        <v>999222479498265</v>
      </c>
      <c r="B6" s="1" t="s">
        <v>145</v>
      </c>
      <c r="C6" s="1" t="s">
        <v>172</v>
      </c>
      <c r="D6" s="1" t="s">
        <v>173</v>
      </c>
      <c r="E6" s="1" t="s">
        <v>174</v>
      </c>
      <c r="F6" s="1" t="s">
        <v>145</v>
      </c>
      <c r="G6" s="1" t="s">
        <v>149</v>
      </c>
      <c r="H6" s="1" t="s">
        <v>150</v>
      </c>
      <c r="I6" s="1" t="s">
        <v>175</v>
      </c>
      <c r="J6" s="1" t="s">
        <v>152</v>
      </c>
      <c r="K6" s="1" t="s">
        <v>175</v>
      </c>
      <c r="L6" s="1" t="s">
        <v>175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176</v>
      </c>
      <c r="S6" s="1" t="s">
        <v>158</v>
      </c>
      <c r="T6" s="1" t="s">
        <v>159</v>
      </c>
      <c r="U6" s="1" t="s">
        <v>160</v>
      </c>
      <c r="V6" s="1" t="s">
        <v>161</v>
      </c>
    </row>
    <row r="7" s="1" customFormat="1" spans="1:22">
      <c r="A7" s="3">
        <v>999222479057426</v>
      </c>
      <c r="B7" s="1" t="s">
        <v>145</v>
      </c>
      <c r="C7" s="1" t="s">
        <v>177</v>
      </c>
      <c r="D7" s="1" t="s">
        <v>178</v>
      </c>
      <c r="E7" s="1" t="s">
        <v>94</v>
      </c>
      <c r="F7" s="1" t="s">
        <v>145</v>
      </c>
      <c r="G7" s="1" t="s">
        <v>149</v>
      </c>
      <c r="H7" s="1" t="s">
        <v>150</v>
      </c>
      <c r="I7" s="1" t="s">
        <v>179</v>
      </c>
      <c r="J7" s="1" t="s">
        <v>152</v>
      </c>
      <c r="K7" s="1" t="s">
        <v>179</v>
      </c>
      <c r="L7" s="1" t="s">
        <v>179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180</v>
      </c>
      <c r="S7" s="1" t="s">
        <v>158</v>
      </c>
      <c r="T7" s="1" t="s">
        <v>159</v>
      </c>
      <c r="U7" s="1" t="s">
        <v>160</v>
      </c>
      <c r="V7" s="1" t="s">
        <v>161</v>
      </c>
    </row>
    <row r="8" s="1" customFormat="1" spans="1:22">
      <c r="A8" s="3">
        <v>999222479035983</v>
      </c>
      <c r="B8" s="1" t="s">
        <v>145</v>
      </c>
      <c r="C8" s="1" t="s">
        <v>181</v>
      </c>
      <c r="D8" s="1" t="s">
        <v>178</v>
      </c>
      <c r="E8" s="1" t="s">
        <v>90</v>
      </c>
      <c r="F8" s="1" t="s">
        <v>145</v>
      </c>
      <c r="G8" s="1" t="s">
        <v>149</v>
      </c>
      <c r="H8" s="1" t="s">
        <v>150</v>
      </c>
      <c r="I8" s="1" t="s">
        <v>179</v>
      </c>
      <c r="J8" s="1" t="s">
        <v>152</v>
      </c>
      <c r="K8" s="1" t="s">
        <v>179</v>
      </c>
      <c r="L8" s="1" t="s">
        <v>179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182</v>
      </c>
      <c r="S8" s="1" t="s">
        <v>158</v>
      </c>
      <c r="T8" s="1" t="s">
        <v>159</v>
      </c>
      <c r="U8" s="1" t="s">
        <v>160</v>
      </c>
      <c r="V8" s="1" t="s">
        <v>161</v>
      </c>
    </row>
    <row r="9" s="1" customFormat="1" spans="1:22">
      <c r="A9" s="3">
        <v>999222477457513</v>
      </c>
      <c r="B9" s="1" t="s">
        <v>145</v>
      </c>
      <c r="C9" s="1" t="s">
        <v>183</v>
      </c>
      <c r="D9" s="1" t="s">
        <v>184</v>
      </c>
      <c r="E9" s="1" t="s">
        <v>84</v>
      </c>
      <c r="F9" s="1" t="s">
        <v>145</v>
      </c>
      <c r="G9" s="1" t="s">
        <v>149</v>
      </c>
      <c r="H9" s="1" t="s">
        <v>150</v>
      </c>
      <c r="I9" s="1" t="s">
        <v>185</v>
      </c>
      <c r="J9" s="1" t="s">
        <v>152</v>
      </c>
      <c r="K9" s="1" t="s">
        <v>185</v>
      </c>
      <c r="L9" s="1" t="s">
        <v>185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186</v>
      </c>
      <c r="S9" s="1" t="s">
        <v>158</v>
      </c>
      <c r="T9" s="1" t="s">
        <v>159</v>
      </c>
      <c r="U9" s="1" t="s">
        <v>160</v>
      </c>
      <c r="V9" s="1" t="s">
        <v>161</v>
      </c>
    </row>
    <row r="10" s="1" customFormat="1" spans="1:22">
      <c r="A10" s="3">
        <v>999222474847056</v>
      </c>
      <c r="B10" s="1" t="s">
        <v>145</v>
      </c>
      <c r="C10" s="1" t="s">
        <v>187</v>
      </c>
      <c r="D10" s="1" t="s">
        <v>188</v>
      </c>
      <c r="E10" s="1" t="s">
        <v>78</v>
      </c>
      <c r="F10" s="1" t="s">
        <v>145</v>
      </c>
      <c r="G10" s="1" t="s">
        <v>149</v>
      </c>
      <c r="H10" s="1" t="s">
        <v>150</v>
      </c>
      <c r="I10" s="1" t="s">
        <v>189</v>
      </c>
      <c r="J10" s="1" t="s">
        <v>152</v>
      </c>
      <c r="K10" s="1" t="s">
        <v>189</v>
      </c>
      <c r="L10" s="1" t="s">
        <v>189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190</v>
      </c>
      <c r="S10" s="1" t="s">
        <v>158</v>
      </c>
      <c r="T10" s="1" t="s">
        <v>159</v>
      </c>
      <c r="U10" s="1" t="s">
        <v>160</v>
      </c>
      <c r="V10" s="1" t="s">
        <v>161</v>
      </c>
    </row>
    <row r="11" s="1" customFormat="1" spans="1:22">
      <c r="A11" s="3">
        <v>999222474619275</v>
      </c>
      <c r="B11" s="1" t="s">
        <v>145</v>
      </c>
      <c r="C11" s="1" t="s">
        <v>191</v>
      </c>
      <c r="D11" s="1" t="s">
        <v>192</v>
      </c>
      <c r="E11" s="1" t="s">
        <v>73</v>
      </c>
      <c r="F11" s="1" t="s">
        <v>145</v>
      </c>
      <c r="G11" s="1" t="s">
        <v>149</v>
      </c>
      <c r="H11" s="1" t="s">
        <v>150</v>
      </c>
      <c r="I11" s="1" t="s">
        <v>193</v>
      </c>
      <c r="J11" s="1" t="s">
        <v>152</v>
      </c>
      <c r="K11" s="1" t="s">
        <v>193</v>
      </c>
      <c r="L11" s="1" t="s">
        <v>193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194</v>
      </c>
      <c r="S11" s="1" t="s">
        <v>158</v>
      </c>
      <c r="T11" s="1" t="s">
        <v>159</v>
      </c>
      <c r="U11" s="1" t="s">
        <v>160</v>
      </c>
      <c r="V11" s="1" t="s">
        <v>161</v>
      </c>
    </row>
    <row r="12" s="1" customFormat="1" spans="1:22">
      <c r="A12" s="3">
        <v>999222474576058</v>
      </c>
      <c r="B12" s="1" t="s">
        <v>145</v>
      </c>
      <c r="C12" s="1" t="s">
        <v>195</v>
      </c>
      <c r="D12" s="1" t="s">
        <v>196</v>
      </c>
      <c r="E12" s="1" t="s">
        <v>67</v>
      </c>
      <c r="F12" s="1" t="s">
        <v>145</v>
      </c>
      <c r="G12" s="1" t="s">
        <v>149</v>
      </c>
      <c r="H12" s="1" t="s">
        <v>150</v>
      </c>
      <c r="I12" s="1" t="s">
        <v>197</v>
      </c>
      <c r="J12" s="1" t="s">
        <v>152</v>
      </c>
      <c r="K12" s="1" t="s">
        <v>197</v>
      </c>
      <c r="L12" s="1" t="s">
        <v>197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198</v>
      </c>
      <c r="S12" s="1" t="s">
        <v>158</v>
      </c>
      <c r="T12" s="1" t="s">
        <v>159</v>
      </c>
      <c r="U12" s="1" t="s">
        <v>160</v>
      </c>
      <c r="V12" s="1" t="s">
        <v>161</v>
      </c>
    </row>
    <row r="13" s="1" customFormat="1" spans="1:22">
      <c r="A13" s="3">
        <v>999222474264960</v>
      </c>
      <c r="B13" s="1" t="s">
        <v>145</v>
      </c>
      <c r="C13" s="1" t="s">
        <v>199</v>
      </c>
      <c r="D13" s="1" t="s">
        <v>200</v>
      </c>
      <c r="E13" s="1" t="s">
        <v>62</v>
      </c>
      <c r="F13" s="1" t="s">
        <v>145</v>
      </c>
      <c r="G13" s="1" t="s">
        <v>149</v>
      </c>
      <c r="H13" s="1" t="s">
        <v>150</v>
      </c>
      <c r="I13" s="1" t="s">
        <v>201</v>
      </c>
      <c r="J13" s="1" t="s">
        <v>152</v>
      </c>
      <c r="K13" s="1" t="s">
        <v>201</v>
      </c>
      <c r="L13" s="1" t="s">
        <v>201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202</v>
      </c>
      <c r="S13" s="1" t="s">
        <v>158</v>
      </c>
      <c r="T13" s="1" t="s">
        <v>159</v>
      </c>
      <c r="U13" s="1" t="s">
        <v>160</v>
      </c>
      <c r="V13" s="1" t="s">
        <v>161</v>
      </c>
    </row>
    <row r="14" s="1" customFormat="1" spans="1:22">
      <c r="A14" s="3">
        <v>999222472772493</v>
      </c>
      <c r="B14" s="1" t="s">
        <v>203</v>
      </c>
      <c r="C14" s="1" t="s">
        <v>204</v>
      </c>
      <c r="D14" s="1" t="s">
        <v>200</v>
      </c>
      <c r="E14" s="1" t="s">
        <v>58</v>
      </c>
      <c r="F14" s="1" t="s">
        <v>145</v>
      </c>
      <c r="G14" s="1" t="s">
        <v>149</v>
      </c>
      <c r="H14" s="1" t="s">
        <v>150</v>
      </c>
      <c r="I14" s="1" t="s">
        <v>205</v>
      </c>
      <c r="J14" s="1" t="s">
        <v>152</v>
      </c>
      <c r="K14" s="1" t="s">
        <v>205</v>
      </c>
      <c r="L14" s="1" t="s">
        <v>205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206</v>
      </c>
      <c r="S14" s="1" t="s">
        <v>158</v>
      </c>
      <c r="T14" s="1" t="s">
        <v>159</v>
      </c>
      <c r="U14" s="1" t="s">
        <v>160</v>
      </c>
      <c r="V14" s="1" t="s">
        <v>161</v>
      </c>
    </row>
    <row r="15" s="1" customFormat="1" spans="1:22">
      <c r="A15" s="3">
        <v>999222471504623</v>
      </c>
      <c r="B15" s="1" t="s">
        <v>203</v>
      </c>
      <c r="C15" s="1" t="s">
        <v>207</v>
      </c>
      <c r="D15" s="1" t="s">
        <v>167</v>
      </c>
      <c r="E15" s="1" t="s">
        <v>52</v>
      </c>
      <c r="F15" s="1" t="s">
        <v>145</v>
      </c>
      <c r="G15" s="1" t="s">
        <v>149</v>
      </c>
      <c r="H15" s="1" t="s">
        <v>150</v>
      </c>
      <c r="I15" s="1" t="s">
        <v>168</v>
      </c>
      <c r="J15" s="1" t="s">
        <v>152</v>
      </c>
      <c r="K15" s="1" t="s">
        <v>168</v>
      </c>
      <c r="L15" s="1" t="s">
        <v>168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208</v>
      </c>
      <c r="S15" s="1" t="s">
        <v>158</v>
      </c>
      <c r="T15" s="1" t="s">
        <v>159</v>
      </c>
      <c r="U15" s="1" t="s">
        <v>160</v>
      </c>
      <c r="V15" s="1" t="s">
        <v>161</v>
      </c>
    </row>
    <row r="16" s="1" customFormat="1" spans="1:22">
      <c r="A16" s="3">
        <v>999222457519536</v>
      </c>
      <c r="B16" s="1" t="s">
        <v>203</v>
      </c>
      <c r="C16" s="1" t="s">
        <v>209</v>
      </c>
      <c r="D16" s="1" t="s">
        <v>210</v>
      </c>
      <c r="E16" s="1" t="s">
        <v>211</v>
      </c>
      <c r="F16" s="1" t="s">
        <v>145</v>
      </c>
      <c r="G16" s="1" t="s">
        <v>149</v>
      </c>
      <c r="H16" s="1" t="s">
        <v>150</v>
      </c>
      <c r="I16" s="1" t="s">
        <v>212</v>
      </c>
      <c r="J16" s="1" t="s">
        <v>152</v>
      </c>
      <c r="K16" s="1" t="s">
        <v>212</v>
      </c>
      <c r="L16" s="1" t="s">
        <v>212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213</v>
      </c>
      <c r="S16" s="1" t="s">
        <v>158</v>
      </c>
      <c r="T16" s="1" t="s">
        <v>159</v>
      </c>
      <c r="U16" s="1" t="s">
        <v>160</v>
      </c>
      <c r="V16" s="1" t="s">
        <v>161</v>
      </c>
    </row>
    <row r="17" s="1" customFormat="1" spans="1:22">
      <c r="A17" s="3">
        <v>999222381470735</v>
      </c>
      <c r="B17" s="1" t="s">
        <v>214</v>
      </c>
      <c r="C17" s="1" t="s">
        <v>215</v>
      </c>
      <c r="D17" s="1" t="s">
        <v>216</v>
      </c>
      <c r="E17" s="1" t="s">
        <v>40</v>
      </c>
      <c r="F17" s="1" t="s">
        <v>203</v>
      </c>
      <c r="G17" s="1" t="s">
        <v>149</v>
      </c>
      <c r="H17" s="1" t="s">
        <v>150</v>
      </c>
      <c r="I17" s="1" t="s">
        <v>217</v>
      </c>
      <c r="J17" s="1" t="s">
        <v>152</v>
      </c>
      <c r="K17" s="1" t="s">
        <v>217</v>
      </c>
      <c r="L17" s="1" t="s">
        <v>217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156</v>
      </c>
      <c r="R17" s="1" t="s">
        <v>218</v>
      </c>
      <c r="S17" s="1" t="s">
        <v>158</v>
      </c>
      <c r="T17" s="1" t="s">
        <v>159</v>
      </c>
      <c r="U17" s="1" t="s">
        <v>160</v>
      </c>
      <c r="V17" s="1" t="s">
        <v>161</v>
      </c>
    </row>
    <row r="18" s="1" customFormat="1" spans="1:22">
      <c r="A18" s="3">
        <v>999222355941208</v>
      </c>
      <c r="B18" s="1" t="s">
        <v>219</v>
      </c>
      <c r="C18" s="1" t="s">
        <v>220</v>
      </c>
      <c r="D18" s="1" t="s">
        <v>221</v>
      </c>
      <c r="E18" s="1" t="s">
        <v>31</v>
      </c>
      <c r="F18" s="1" t="s">
        <v>222</v>
      </c>
      <c r="G18" s="1" t="s">
        <v>149</v>
      </c>
      <c r="H18" s="1" t="s">
        <v>150</v>
      </c>
      <c r="I18" s="1" t="s">
        <v>223</v>
      </c>
      <c r="J18" s="1" t="s">
        <v>152</v>
      </c>
      <c r="K18" s="1" t="s">
        <v>223</v>
      </c>
      <c r="L18" s="1" t="s">
        <v>223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156</v>
      </c>
      <c r="R18" s="1" t="s">
        <v>224</v>
      </c>
      <c r="S18" s="1" t="s">
        <v>158</v>
      </c>
      <c r="T18" s="1" t="s">
        <v>159</v>
      </c>
      <c r="U18" s="1" t="s">
        <v>160</v>
      </c>
      <c r="V18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2023-02-18T01:42:24Z</dcterms:created>
  <dcterms:modified xsi:type="dcterms:W3CDTF">2023-02-18T01:46:12Z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42DE2785BBF84D508F6493F7F0A07899</vt:lpwstr>
  </property>
  <property fmtid="{D5CDD505-2E9C-101B-9397-08002B2CF9AE}" pid="3" name="KSOProductBuildVer">
    <vt:lpwstr>2052-11.1.0.13703</vt:lpwstr>
  </property>
</Properties>
</file>