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对账!$A$1:$X$46</definedName>
  </definedNames>
  <calcPr calcId="144525"/>
</workbook>
</file>

<file path=xl/sharedStrings.xml><?xml version="1.0" encoding="utf-8"?>
<sst xmlns="http://schemas.openxmlformats.org/spreadsheetml/2006/main" count="1540" uniqueCount="474">
  <si>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</si>
  <si>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</si>
  <si>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</si>
  <si>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</si>
  <si>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</si>
  <si>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</si>
  <si>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</si>
  <si>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</si>
  <si>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</si>
  <si>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</si>
  <si>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</si>
  <si>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</si>
  <si>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</si>
  <si>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</si>
  <si>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</si>
  <si>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</si>
  <si>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</si>
  <si>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</si>
  <si>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</si>
  <si>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</si>
  <si>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</si>
  <si>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</si>
  <si>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</si>
  <si>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</si>
  <si>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</si>
  <si>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999222205633356	</t>
  </si>
  <si>
    <t>Ctrip</t>
  </si>
  <si>
    <t>正常</t>
  </si>
  <si>
    <t>[台北]柯达饭店(台北长安店)(K Hotel Taipei Chang-An)(80941757)</t>
  </si>
  <si>
    <t>商务双床房&lt;2人入住&gt;&lt;早餐&gt;</t>
  </si>
  <si>
    <t>CNY</t>
  </si>
  <si>
    <t>TING-SHENG/LIN,TING-SHENG/LIN,TING-SHENG/LIN,TING-SHENG/LIN</t>
  </si>
  <si>
    <t>CA13744230219CNY</t>
  </si>
  <si>
    <t>未提现</t>
  </si>
  <si>
    <t>携程开票</t>
  </si>
  <si>
    <t xml:space="preserve">2950218	</t>
  </si>
  <si>
    <t xml:space="preserve">-1439519071	</t>
  </si>
  <si>
    <t xml:space="preserve">999222284287169	</t>
  </si>
  <si>
    <t>[广州]广州珀丽酒店(76255406)</t>
  </si>
  <si>
    <t>行政大床房&lt;至多8间&gt;&lt;2人入住&gt;&lt;早餐&gt;</t>
  </si>
  <si>
    <t>章书维</t>
  </si>
  <si>
    <t xml:space="preserve">2965773	</t>
  </si>
  <si>
    <t xml:space="preserve">	</t>
  </si>
  <si>
    <t xml:space="preserve">999222284454844	</t>
  </si>
  <si>
    <t>王良明</t>
  </si>
  <si>
    <t xml:space="preserve">2965824	</t>
  </si>
  <si>
    <t xml:space="preserve">999222284484087	</t>
  </si>
  <si>
    <t>孟祥山</t>
  </si>
  <si>
    <t xml:space="preserve">2965830	</t>
  </si>
  <si>
    <t xml:space="preserve">999222284677351	</t>
  </si>
  <si>
    <t>熊炎林</t>
  </si>
  <si>
    <t xml:space="preserve">2965891	</t>
  </si>
  <si>
    <t xml:space="preserve">999222284773664	</t>
  </si>
  <si>
    <t>杨笑宇</t>
  </si>
  <si>
    <t xml:space="preserve">2965914	</t>
  </si>
  <si>
    <t xml:space="preserve">999222367523116	</t>
  </si>
  <si>
    <t>[台北]家宾旅店(Guest Hotel)(80941709)</t>
  </si>
  <si>
    <t>商务双人间 - 无窗&lt;至多8间&gt;&lt;2人入住&gt;&lt;早餐&gt;</t>
  </si>
  <si>
    <t>CHIU YUN/HU,CHIU YUN/HU</t>
  </si>
  <si>
    <t xml:space="preserve">2980389	</t>
  </si>
  <si>
    <t xml:space="preserve">999222374158919	</t>
  </si>
  <si>
    <t>[杭州]全季酒店(杭州野生动物园店)(93874270)</t>
  </si>
  <si>
    <t>家庭房&lt;至多8间&gt;&lt;2人入住&gt;</t>
  </si>
  <si>
    <t>马俊诗</t>
  </si>
  <si>
    <t xml:space="preserve">2981494	</t>
  </si>
  <si>
    <t xml:space="preserve">R3114001107523404001	</t>
  </si>
  <si>
    <t xml:space="preserve">999222383640691	</t>
  </si>
  <si>
    <t>[三亚]全季酒店(三亚湾店)(80251073)</t>
  </si>
  <si>
    <t>双床房&lt;至多8间&gt;&lt;2人入住&gt;</t>
  </si>
  <si>
    <t>沈凌帆</t>
  </si>
  <si>
    <t xml:space="preserve">2983217	</t>
  </si>
  <si>
    <t xml:space="preserve">R5720992107564521001	</t>
  </si>
  <si>
    <t xml:space="preserve">999222396144570	</t>
  </si>
  <si>
    <t>[北京]汉庭酒店(北京西单商场店)(93874240)</t>
  </si>
  <si>
    <t>大床房&lt;至多8间&gt;&lt;2人入住&gt;</t>
  </si>
  <si>
    <t>周倍艺</t>
  </si>
  <si>
    <t xml:space="preserve">R1000321107634555001	</t>
  </si>
  <si>
    <t xml:space="preserve">999222433264484	</t>
  </si>
  <si>
    <t>[北京]怡莱酒店(北京建国门店)(93873438)</t>
  </si>
  <si>
    <t>高级大床房&lt;至多8间&gt;&lt;2人入住&gt;</t>
  </si>
  <si>
    <t>韩欣蕊</t>
  </si>
  <si>
    <t xml:space="preserve">2990558	</t>
  </si>
  <si>
    <t xml:space="preserve">R9001003107810493001	</t>
  </si>
  <si>
    <t xml:space="preserve">999222445720027	</t>
  </si>
  <si>
    <t>[高雄]康桥商旅(高雄光荣码头馆)(Kindness Hotel - Guang Rong Pier)(80942272)</t>
  </si>
  <si>
    <t>商务两小床客房&lt;至多8间&gt;&lt;2人入住&gt;&lt;早餐&gt;</t>
  </si>
  <si>
    <t>WU/JUNGTSUNG</t>
  </si>
  <si>
    <t xml:space="preserve">2992469	</t>
  </si>
  <si>
    <t xml:space="preserve">-1448815805	</t>
  </si>
  <si>
    <t xml:space="preserve">999222498258651	</t>
  </si>
  <si>
    <t>[广州]锋态度酒店(广州火车站地铁站中医药大学店)(68309680)</t>
  </si>
  <si>
    <t>锋致大床房&lt;至多8间&gt;&lt;2人入住&gt;</t>
  </si>
  <si>
    <t>邵勇</t>
  </si>
  <si>
    <t xml:space="preserve">3000248	</t>
  </si>
  <si>
    <t xml:space="preserve">R_0020119_422586	</t>
  </si>
  <si>
    <t xml:space="preserve">999222498637067	</t>
  </si>
  <si>
    <t>[南京]南京富建城市酒店(80247706)</t>
  </si>
  <si>
    <t>商务大床间&lt;至多8间&gt;&lt;2人入住&gt;&lt;早餐&gt;</t>
  </si>
  <si>
    <t>魏跃辉</t>
  </si>
  <si>
    <t xml:space="preserve">3000320	</t>
  </si>
  <si>
    <t xml:space="preserve">999222500117586	</t>
  </si>
  <si>
    <t>[彰化]彰化丽景经典汽车旅馆(Region Motel)(81210245)</t>
  </si>
  <si>
    <t>时尚套房&lt;至多8间&gt;&lt;2人入住&gt;&lt;早餐&gt;</t>
  </si>
  <si>
    <t>CHEN/CHIHHUA</t>
  </si>
  <si>
    <t xml:space="preserve">3000555	</t>
  </si>
  <si>
    <t xml:space="preserve">999222500896784	</t>
  </si>
  <si>
    <t>[嘉义市]嘉义洄嘉居行旅(Back Home Hotel)(80942045)</t>
  </si>
  <si>
    <t>高级双床房&lt;至多8间&gt;&lt;2人入住&gt;</t>
  </si>
  <si>
    <t>Chen/Chiu Ling,Chen/Chiu Ling</t>
  </si>
  <si>
    <t xml:space="preserve">3000696	</t>
  </si>
  <si>
    <t xml:space="preserve">999222505177952	</t>
  </si>
  <si>
    <t>[长沙]长沙会展诺富特酒店(80251071)</t>
  </si>
  <si>
    <t>标准双床房&lt;至多8间&gt;&lt;2人入住&gt;</t>
  </si>
  <si>
    <t>阴笑羽,李素洁</t>
  </si>
  <si>
    <t xml:space="preserve">3001008	</t>
  </si>
  <si>
    <t xml:space="preserve">999222506990901	</t>
  </si>
  <si>
    <t>[高雄]高雄现代大饭店(Modern Plaza Hotel)(80942266)</t>
  </si>
  <si>
    <t>标准双人房&lt;至多8间&gt;&lt;2人入住&gt;</t>
  </si>
  <si>
    <t>WU/CHIAMING</t>
  </si>
  <si>
    <t xml:space="preserve">3001228	</t>
  </si>
  <si>
    <t xml:space="preserve">999222507567002	</t>
  </si>
  <si>
    <t>[昆明]格盟酒店（昆明新迎新城穿金路地铁站）(94910811)</t>
  </si>
  <si>
    <t>大床房&lt;至多8间&gt;&lt;90天内可预订&gt;&lt;2人入住&gt;</t>
  </si>
  <si>
    <t>李丽祥</t>
  </si>
  <si>
    <t xml:space="preserve">3001338	</t>
  </si>
  <si>
    <t xml:space="preserve">(GRT)82612833;	</t>
  </si>
  <si>
    <t xml:space="preserve">999222509962462	</t>
  </si>
  <si>
    <t>施凌晖</t>
  </si>
  <si>
    <t xml:space="preserve">3001780	</t>
  </si>
  <si>
    <t xml:space="preserve">R_0020119_422705	</t>
  </si>
  <si>
    <t xml:space="preserve">999222218015903	</t>
  </si>
  <si>
    <t>[南投]南投日月潭樱宴渡假会馆(Cherry Feast Resort)(81210374)</t>
  </si>
  <si>
    <t>高级双人房&lt;至多8间&gt;&lt;2人入住&gt;&lt;早餐&gt;</t>
  </si>
  <si>
    <t>Chen Yen tung/Chen Yen tung,Chen Yen tung/Chen Yen tung</t>
  </si>
  <si>
    <t>CA13744230220CNY</t>
  </si>
  <si>
    <t xml:space="preserve">2952074	</t>
  </si>
  <si>
    <t xml:space="preserve">-1439823693	</t>
  </si>
  <si>
    <t xml:space="preserve">999222218085447	</t>
  </si>
  <si>
    <t xml:space="preserve">2952097	</t>
  </si>
  <si>
    <t xml:space="preserve">-1439824923	</t>
  </si>
  <si>
    <t xml:space="preserve">999222378008295	</t>
  </si>
  <si>
    <t>[厦门]汉庭酒店(厦门市政府店)(83901216)</t>
  </si>
  <si>
    <t>许阳</t>
  </si>
  <si>
    <t xml:space="preserve">R3610021107542049001	</t>
  </si>
  <si>
    <t xml:space="preserve">999222410866324	</t>
  </si>
  <si>
    <t>[台北]台北北投立德俩人旅店(Hotel Double One)(80941632)</t>
  </si>
  <si>
    <t>长久套房&lt;至多8间&gt;&lt;2人入住&gt;&lt;早餐&gt;</t>
  </si>
  <si>
    <t>Chia/Swie Kim,Chia/Swie Kim</t>
  </si>
  <si>
    <t xml:space="preserve">2987180	</t>
  </si>
  <si>
    <t xml:space="preserve">RM144769517420230129	</t>
  </si>
  <si>
    <t xml:space="preserve">999222421174772	</t>
  </si>
  <si>
    <t>[台南]台南欧嬉客栈(OC Hostel)(80941770)</t>
  </si>
  <si>
    <t>标准双人房&lt;2人入住&gt;</t>
  </si>
  <si>
    <t>Li/Jifang,Li/Jifang</t>
  </si>
  <si>
    <t xml:space="preserve">999222428105715	</t>
  </si>
  <si>
    <t>[台南]枫华沐月台南行馆(Maple Hotel)(80941671)</t>
  </si>
  <si>
    <t>豪华双人房&lt;至多8间&gt;&lt;2人入住&gt;</t>
  </si>
  <si>
    <t>CHIH TING/LEE,CHIH TING/LEE</t>
  </si>
  <si>
    <t xml:space="preserve">2989993	</t>
  </si>
  <si>
    <t xml:space="preserve">124864	</t>
  </si>
  <si>
    <t xml:space="preserve">999222431966863	</t>
  </si>
  <si>
    <t>[南京]全季酒店(南京江东中路店)(93874181)</t>
  </si>
  <si>
    <t>武斌</t>
  </si>
  <si>
    <t xml:space="preserve">2990312	</t>
  </si>
  <si>
    <t xml:space="preserve">R9003261107805562001	</t>
  </si>
  <si>
    <t xml:space="preserve">999222456085069	</t>
  </si>
  <si>
    <t>[台南]图森文旅(Tourism Inn)(80941880)</t>
  </si>
  <si>
    <t>经济双人间&lt;至多8间&gt;&lt;2人入住&gt;&lt;早餐&gt;</t>
  </si>
  <si>
    <t>Yang/En Lun,Yang/En Lun</t>
  </si>
  <si>
    <t xml:space="preserve">2993884	</t>
  </si>
  <si>
    <t xml:space="preserve">20824	</t>
  </si>
  <si>
    <t xml:space="preserve">999222472502628	</t>
  </si>
  <si>
    <t>[高雄]康桥商旅(高雄后驿九如馆)(Kindness Hotel - Houyi Jiuru)(80941411)</t>
  </si>
  <si>
    <t>商务双床房&lt;至多8间&gt;&lt;2人入住&gt;&lt;早餐&gt;</t>
  </si>
  <si>
    <t>Yang/Lydia,Yang/Lydia</t>
  </si>
  <si>
    <t xml:space="preserve">2996302	</t>
  </si>
  <si>
    <t xml:space="preserve">-1449631202	</t>
  </si>
  <si>
    <t xml:space="preserve">999222478703873	</t>
  </si>
  <si>
    <t>TSUI/SUICHU</t>
  </si>
  <si>
    <t xml:space="preserve">2997285	</t>
  </si>
  <si>
    <t xml:space="preserve">-1450029864	</t>
  </si>
  <si>
    <t xml:space="preserve">999222507874839	</t>
  </si>
  <si>
    <t>[青岛]青岛丽晶大酒店(80242967)</t>
  </si>
  <si>
    <t>李瑶</t>
  </si>
  <si>
    <t xml:space="preserve">3001392	</t>
  </si>
  <si>
    <t xml:space="preserve">F23B040005	</t>
  </si>
  <si>
    <t xml:space="preserve">999222508405393	</t>
  </si>
  <si>
    <t>[台北]台北老爷大酒店(Hotel Royal Nikko Taipei)(82340186)</t>
  </si>
  <si>
    <t>豪华双床房&lt;至多8间&gt;&lt;2人入住&gt;</t>
  </si>
  <si>
    <t>LIN/FANG-YIN,LIN/FANG-YIN</t>
  </si>
  <si>
    <t xml:space="preserve">3001479	</t>
  </si>
  <si>
    <t xml:space="preserve">999222512902049	</t>
  </si>
  <si>
    <t>锋速大床房&lt;至多8间&gt;&lt;2人入住&gt;</t>
  </si>
  <si>
    <t>胡习玉</t>
  </si>
  <si>
    <t xml:space="preserve">3002349	</t>
  </si>
  <si>
    <t xml:space="preserve">R_0020119_422765	</t>
  </si>
  <si>
    <t xml:space="preserve">999222514501679	</t>
  </si>
  <si>
    <t>[屏东]屏东丽昕缇渡假会馆(Lisinty Resort)(81211224)</t>
  </si>
  <si>
    <t>双人房&lt;至多8间&gt;&lt;2人入住&gt;</t>
  </si>
  <si>
    <t>SU/CHINGLUNG</t>
  </si>
  <si>
    <t xml:space="preserve">3002674	</t>
  </si>
  <si>
    <t xml:space="preserve">195654	</t>
  </si>
  <si>
    <t xml:space="preserve">999222514841440	</t>
  </si>
  <si>
    <t>商务标间&lt;2人入住&gt;&lt;早餐&gt;</t>
  </si>
  <si>
    <t>李翔,刘锋</t>
  </si>
  <si>
    <t xml:space="preserve">3002738	</t>
  </si>
  <si>
    <t xml:space="preserve">999222514906694	</t>
  </si>
  <si>
    <t>[三江]骏怡精选酒店(三江侗乡大道店)(80248109)</t>
  </si>
  <si>
    <t>特价房&lt;至多8间&gt;&lt;2人入住&gt;</t>
  </si>
  <si>
    <t>朱良基</t>
  </si>
  <si>
    <t xml:space="preserve">3002752	</t>
  </si>
  <si>
    <t xml:space="preserve">(THK)YD04202230204112851251;	</t>
  </si>
  <si>
    <t xml:space="preserve">999222520770637	</t>
  </si>
  <si>
    <t>[苏州]汉庭酒店(苏州大学葑门店)(93875330)</t>
  </si>
  <si>
    <t>高级大床房A&lt;至多8间&gt;&lt;2人入住&gt;</t>
  </si>
  <si>
    <t>卯家豪</t>
  </si>
  <si>
    <t xml:space="preserve">3003018	</t>
  </si>
  <si>
    <t xml:space="preserve">R2150065108220667001	</t>
  </si>
  <si>
    <t xml:space="preserve">999222521215310	</t>
  </si>
  <si>
    <t>[北京]汉庭优佳酒店(北京首都机场店)(76436508)</t>
  </si>
  <si>
    <t>曾媛</t>
  </si>
  <si>
    <t xml:space="preserve">3003054	</t>
  </si>
  <si>
    <t xml:space="preserve">R1013121108221464001	</t>
  </si>
  <si>
    <t xml:space="preserve">999222523742510	</t>
  </si>
  <si>
    <t>[台北]台北亚都丽致大饭店(The  Landis Taipei Hotel)(80941560)</t>
  </si>
  <si>
    <t>卓越大床房&lt;至多8间&gt;&lt;2人入住&gt;</t>
  </si>
  <si>
    <t>Lai/Jen Yao,Lai/Jen Yao</t>
  </si>
  <si>
    <t xml:space="preserve">3003467	</t>
  </si>
  <si>
    <t xml:space="preserve">999222524778191	</t>
  </si>
  <si>
    <t>[大新]尚客优精选酒店(大新汽车站店)(92484346)</t>
  </si>
  <si>
    <t>特惠大床房&lt;至多8间&gt;&lt;2人入住&gt;</t>
  </si>
  <si>
    <t>马园月</t>
  </si>
  <si>
    <t xml:space="preserve">3003684	</t>
  </si>
  <si>
    <t xml:space="preserve">(THK)YD02827230204173911671;	</t>
  </si>
  <si>
    <t xml:space="preserve">999222525164762	</t>
  </si>
  <si>
    <t>张丽珍</t>
  </si>
  <si>
    <t xml:space="preserve">3003774	</t>
  </si>
  <si>
    <t xml:space="preserve">(THK)YD04202230204180913553;	</t>
  </si>
  <si>
    <t xml:space="preserve">999222525267537	</t>
  </si>
  <si>
    <t xml:space="preserve">3003795	</t>
  </si>
  <si>
    <t xml:space="preserve">R_0020119_422853	</t>
  </si>
  <si>
    <t xml:space="preserve">999222525863780	</t>
  </si>
  <si>
    <t>[北京]格林豪泰(北京朝阳北苑北京会议中心店)(83901500)</t>
  </si>
  <si>
    <t>标准间&lt;至多8间&gt;&lt;2人入住&gt;</t>
  </si>
  <si>
    <t>李鑫</t>
  </si>
  <si>
    <t xml:space="preserve">3003897	</t>
  </si>
  <si>
    <t xml:space="preserve">(GRT)82640597	</t>
  </si>
  <si>
    <t xml:space="preserve">999222527594531	</t>
  </si>
  <si>
    <t>王正吕,陆永英</t>
  </si>
  <si>
    <t xml:space="preserve">3004196	</t>
  </si>
  <si>
    <t xml:space="preserve">(THK)YD04202230204210821548;(THK)YD04202230204210822449;	</t>
  </si>
  <si>
    <t xml:space="preserve">999222527875364	</t>
  </si>
  <si>
    <t>邵亚兵</t>
  </si>
  <si>
    <t xml:space="preserve">3004258	</t>
  </si>
  <si>
    <t xml:space="preserve">(THK)YD02827230204212610760;	</t>
  </si>
  <si>
    <t>，</t>
  </si>
  <si>
    <t>23504 CNY</t>
  </si>
  <si>
    <t>A230220092119481</t>
  </si>
  <si>
    <t>总计：23504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</si>
  <si>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</si>
  <si>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</si>
  <si>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</si>
  <si>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</si>
  <si>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</si>
  <si>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</si>
  <si>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</si>
  <si>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</si>
  <si>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</si>
  <si>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</si>
  <si>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</si>
  <si>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</si>
  <si>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</si>
  <si>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</si>
  <si>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</si>
  <si>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</si>
  <si>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</si>
  <si>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</si>
  <si>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</si>
  <si>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</si>
  <si>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3004258</t>
  </si>
  <si>
    <t>尚客优精选酒店(大新汽车站店)</t>
  </si>
  <si>
    <t>2023-02-05</t>
  </si>
  <si>
    <t>退房日月结</t>
  </si>
  <si>
    <t>106.00</t>
  </si>
  <si>
    <t>RMB</t>
  </si>
  <si>
    <t>0</t>
  </si>
  <si>
    <t>0.00</t>
  </si>
  <si>
    <t>携程汇登国内直连</t>
  </si>
  <si>
    <t>01.011264</t>
  </si>
  <si>
    <t>2023-02-04 21:26:12</t>
  </si>
  <si>
    <t>否</t>
  </si>
  <si>
    <t>广州汇登信息科技有限公司</t>
  </si>
  <si>
    <t>直连</t>
  </si>
  <si>
    <t>中国</t>
  </si>
  <si>
    <t>3004196</t>
  </si>
  <si>
    <t>骏怡精选酒店(三江侗乡大道店)</t>
  </si>
  <si>
    <t>176.00</t>
  </si>
  <si>
    <t>2023-02-04 21:08:23</t>
  </si>
  <si>
    <t>3003897</t>
  </si>
  <si>
    <t>格林豪泰(北京朝阳北苑北京会议中心店)</t>
  </si>
  <si>
    <t>234.00</t>
  </si>
  <si>
    <t>2023-02-04 19:04:16</t>
  </si>
  <si>
    <t>3003795</t>
  </si>
  <si>
    <t>锋态度酒店(广州火车站地铁站中医药大学店)</t>
  </si>
  <si>
    <t>235.00</t>
  </si>
  <si>
    <t>2023-02-04 18:17:21</t>
  </si>
  <si>
    <t>3003774</t>
  </si>
  <si>
    <t>88.00</t>
  </si>
  <si>
    <t>2023-02-04 18:09:15</t>
  </si>
  <si>
    <t>3003684</t>
  </si>
  <si>
    <t>2023-02-04 17:39:13</t>
  </si>
  <si>
    <t>3003467</t>
  </si>
  <si>
    <t>台北亚都丽致大饭店</t>
  </si>
  <si>
    <t>Lai Jen Yao,Lai Jen Yao</t>
  </si>
  <si>
    <t>831.00</t>
  </si>
  <si>
    <t>2023-02-04 16:25:32</t>
  </si>
  <si>
    <t>3003054</t>
  </si>
  <si>
    <t>汉庭优佳酒店(北京首都机场店)</t>
  </si>
  <si>
    <t>271.00</t>
  </si>
  <si>
    <t>2023-02-04 13:31:06</t>
  </si>
  <si>
    <t>3003018</t>
  </si>
  <si>
    <t>汉庭酒店(苏州大学葑门店)</t>
  </si>
  <si>
    <t>262.00</t>
  </si>
  <si>
    <t>2023-02-04 13:17:49</t>
  </si>
  <si>
    <t>3002752</t>
  </si>
  <si>
    <t>2023-02-04 11:28:52</t>
  </si>
  <si>
    <t>3002738</t>
  </si>
  <si>
    <t>南京富建城市酒店</t>
  </si>
  <si>
    <t>638.00</t>
  </si>
  <si>
    <t>2023-02-04 11:24:53</t>
  </si>
  <si>
    <t>3002674</t>
  </si>
  <si>
    <t>屏东丽昕缇渡假会馆</t>
  </si>
  <si>
    <t>SU CHINGLUNG</t>
  </si>
  <si>
    <t>327.00</t>
  </si>
  <si>
    <t>2023-02-04 10:55:17</t>
  </si>
  <si>
    <t>3002349</t>
  </si>
  <si>
    <t>192.00</t>
  </si>
  <si>
    <t>2023-02-04 06:38:44</t>
  </si>
  <si>
    <t>2023-02-03</t>
  </si>
  <si>
    <t>3001780</t>
  </si>
  <si>
    <t>2023-02-03 22:15:56</t>
  </si>
  <si>
    <t>3001479</t>
  </si>
  <si>
    <t>台北老爷大酒店</t>
  </si>
  <si>
    <t>LIN FANG-YIN,LIN FANG-YIN</t>
  </si>
  <si>
    <t>1148.00</t>
  </si>
  <si>
    <t>2023-02-03 20:55:20</t>
  </si>
  <si>
    <t>3001392</t>
  </si>
  <si>
    <t>青岛丽晶大酒店</t>
  </si>
  <si>
    <t>450.00</t>
  </si>
  <si>
    <t>2023-02-03 20:09:23</t>
  </si>
  <si>
    <t>3001338</t>
  </si>
  <si>
    <t>格盟酒店（昆明新迎新城穿金路地铁站）</t>
  </si>
  <si>
    <t>184.00</t>
  </si>
  <si>
    <t>2023-02-03 19:48:54</t>
  </si>
  <si>
    <t>3001228</t>
  </si>
  <si>
    <t>现代商务旅馆</t>
  </si>
  <si>
    <t>WU CHIAMING</t>
  </si>
  <si>
    <t>2023-02-03 19:10:30</t>
  </si>
  <si>
    <t>3001008</t>
  </si>
  <si>
    <t>长沙会展诺富特酒店</t>
  </si>
  <si>
    <t>696.00</t>
  </si>
  <si>
    <t>2023-02-03 17:38:32</t>
  </si>
  <si>
    <t>3000696</t>
  </si>
  <si>
    <t>嘉义洄嘉居行旅</t>
  </si>
  <si>
    <t>Chen Chiu Ling,Chen Chiu Ling</t>
  </si>
  <si>
    <t>227.00</t>
  </si>
  <si>
    <t>2023-02-03 15:44:31</t>
  </si>
  <si>
    <t>3000555</t>
  </si>
  <si>
    <t>彰化丽景经典汽车旅馆</t>
  </si>
  <si>
    <t>CHEN CHIHHUA</t>
  </si>
  <si>
    <t>484.00</t>
  </si>
  <si>
    <t>2023-02-03 14:47:48</t>
  </si>
  <si>
    <t>3000320</t>
  </si>
  <si>
    <t>272.00</t>
  </si>
  <si>
    <t>2023-02-03 13:02:01</t>
  </si>
  <si>
    <t>3000248</t>
  </si>
  <si>
    <t>220.00</t>
  </si>
  <si>
    <t>2023-02-03 12:33:41</t>
  </si>
  <si>
    <t>2023-02-02</t>
  </si>
  <si>
    <t>2997285</t>
  </si>
  <si>
    <t>康桥商旅(高雄后驿九如馆)</t>
  </si>
  <si>
    <t>TSUI SUICHU</t>
  </si>
  <si>
    <t>428.00</t>
  </si>
  <si>
    <t>2023-02-02 11:47:43</t>
  </si>
  <si>
    <t>2023-02-01</t>
  </si>
  <si>
    <t>2996302</t>
  </si>
  <si>
    <t>Yang Lydia,Yang Lydia</t>
  </si>
  <si>
    <t>427.00</t>
  </si>
  <si>
    <t>2023-02-01 23:06:54</t>
  </si>
  <si>
    <t>2023-01-31</t>
  </si>
  <si>
    <t>2993884</t>
  </si>
  <si>
    <t>图森文旅</t>
  </si>
  <si>
    <t>Yang En Lun,Yang En Lun</t>
  </si>
  <si>
    <t>445.00</t>
  </si>
  <si>
    <t>2023-01-31 22:34:10</t>
  </si>
  <si>
    <t>2992469</t>
  </si>
  <si>
    <t>康桥商旅光荣码头馆</t>
  </si>
  <si>
    <t>WU JUNGTSUNG</t>
  </si>
  <si>
    <t>605.00</t>
  </si>
  <si>
    <t>2023-01-31 14:02:29</t>
  </si>
  <si>
    <t>2023-01-30</t>
  </si>
  <si>
    <t>2990558</t>
  </si>
  <si>
    <t>怡莱酒店(北京建国门店)</t>
  </si>
  <si>
    <t>744.00</t>
  </si>
  <si>
    <t>2023-01-30 19:21:35</t>
  </si>
  <si>
    <t>2990312</t>
  </si>
  <si>
    <t>全季酒店(南京江东中路店)</t>
  </si>
  <si>
    <t>347.00</t>
  </si>
  <si>
    <t>2023-01-30 17:59:24</t>
  </si>
  <si>
    <t>2989993</t>
  </si>
  <si>
    <t>枫华沐月台南行馆</t>
  </si>
  <si>
    <t>CHIH TING LEE,CHIH TING LEE</t>
  </si>
  <si>
    <t>331.00</t>
  </si>
  <si>
    <t>2023-01-30 16:14:36</t>
  </si>
  <si>
    <t>2988547</t>
  </si>
  <si>
    <t>台南欧嬉客栈</t>
  </si>
  <si>
    <t>Li Jifang,Li Jifang</t>
  </si>
  <si>
    <t>390.00</t>
  </si>
  <si>
    <t>2023-01-30 01:35:10</t>
  </si>
  <si>
    <t>2023-01-29</t>
  </si>
  <si>
    <t>2987180</t>
  </si>
  <si>
    <t>台北北投立德俩人旅店</t>
  </si>
  <si>
    <t>Chia Swie Kim,Chia Swie Kim</t>
  </si>
  <si>
    <t>1745.00</t>
  </si>
  <si>
    <t>2023-01-29 15:56:29</t>
  </si>
  <si>
    <t>2023-01-28</t>
  </si>
  <si>
    <t>2985006</t>
  </si>
  <si>
    <t>汉庭酒店(北京西单商场店)</t>
  </si>
  <si>
    <t>630.00</t>
  </si>
  <si>
    <t>2023-01-28 18:29:17</t>
  </si>
  <si>
    <t>2023-01-27</t>
  </si>
  <si>
    <t>2983217</t>
  </si>
  <si>
    <t>全季酒店(三亚湾店)</t>
  </si>
  <si>
    <t>678.00</t>
  </si>
  <si>
    <t>2023-01-27 23:02:03</t>
  </si>
  <si>
    <t>2982267</t>
  </si>
  <si>
    <t>汉庭酒店(厦门市政府店)</t>
  </si>
  <si>
    <t>408.00</t>
  </si>
  <si>
    <t>2023-01-27 16:47:31</t>
  </si>
  <si>
    <t>2981494</t>
  </si>
  <si>
    <t>全季酒店(杭州野生动物园店)</t>
  </si>
  <si>
    <t>2023-01-27 11:36:47</t>
  </si>
  <si>
    <t>2023-01-26</t>
  </si>
  <si>
    <t>2980389</t>
  </si>
  <si>
    <t>家宾旅店</t>
  </si>
  <si>
    <t>CHIU YUN HU,CHIU YUN HU</t>
  </si>
  <si>
    <t>344.00</t>
  </si>
  <si>
    <t>2023-01-26 21:52:01</t>
  </si>
  <si>
    <t>2023-01-20</t>
  </si>
  <si>
    <t>2965914</t>
  </si>
  <si>
    <t>广州珀丽酒店</t>
  </si>
  <si>
    <t>1086.99</t>
  </si>
  <si>
    <t>2023-01-20 16:24:23</t>
  </si>
  <si>
    <t>2965891</t>
  </si>
  <si>
    <t>2023-01-20 16:14:23</t>
  </si>
  <si>
    <t>2965830</t>
  </si>
  <si>
    <t>2023-01-20 15:53:28</t>
  </si>
  <si>
    <t>2965824</t>
  </si>
  <si>
    <t>2023-01-20 15:50:22</t>
  </si>
  <si>
    <t>2965773</t>
  </si>
  <si>
    <t>2023-01-20 15:32:24</t>
  </si>
  <si>
    <t>2023-01-15</t>
  </si>
  <si>
    <t>2952097</t>
  </si>
  <si>
    <t>南投日月潭樱宴渡假会馆</t>
  </si>
  <si>
    <t>Chen Yen tung Chen Yen tung,Chen Yen tung Chen Yen tung</t>
  </si>
  <si>
    <t>536.00</t>
  </si>
  <si>
    <t>2023-01-15 20:25:10</t>
  </si>
  <si>
    <t>2952074</t>
  </si>
  <si>
    <t>2023-01-15 20:19:35</t>
  </si>
  <si>
    <t>2950218</t>
  </si>
  <si>
    <t>柯达饭店(台北长安店)</t>
  </si>
  <si>
    <t>TING-SHENG LIN,TING-SHENG LIN,TING-SHENG LIN,TING-SHENG LIN</t>
  </si>
  <si>
    <t>1498.00</t>
  </si>
  <si>
    <t>2023-01-15 03:39:53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</si>
</sst>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44961</v>
      </c>
      <c r="H2" s="4">
        <v>2</v>
      </c>
      <c r="I2" s="4">
        <v>1</v>
      </c>
      <c r="J2" s="4">
        <v>2</v>
      </c>
      <c r="K2" s="4" t="s">
        <v>30</v>
      </c>
      <c r="L2" s="4">
        <v>1498</v>
      </c>
      <c r="M2" s="4">
        <v>1498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44941</v>
      </c>
      <c r="S2" s="6">
        <v>44976</v>
      </c>
      <c r="T2" s="4" t="s">
        <v>34</v>
      </c>
      <c r="U2" s="4">
        <v>1498</v>
      </c>
      <c r="V2" s="4">
        <v>0</v>
      </c>
      <c r="W2" s="4">
        <v>0</v>
      </c>
      <c r="X2" s="4" t="s">
        <v>35</v>
      </c>
      <c r="Y2" s="4">
        <v>-1439519070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44958</v>
      </c>
      <c r="G3" s="6">
        <v>44961</v>
      </c>
      <c r="H3" s="4">
        <v>1</v>
      </c>
      <c r="I3" s="4">
        <v>3</v>
      </c>
      <c r="J3" s="4">
        <v>3</v>
      </c>
      <c r="K3" s="4" t="s">
        <v>30</v>
      </c>
      <c r="L3" s="4">
        <v>1087</v>
      </c>
      <c r="M3" s="4">
        <v>1087</v>
      </c>
      <c r="N3" s="4" t="s">
        <v>40</v>
      </c>
      <c r="O3" s="4" t="s">
        <v>32</v>
      </c>
      <c r="P3" s="4" t="s">
        <v>33</v>
      </c>
      <c r="Q3" s="4">
        <v>0</v>
      </c>
      <c r="R3" s="7">
        <v>44946</v>
      </c>
      <c r="S3" s="6">
        <v>44976</v>
      </c>
      <c r="T3" s="4" t="s">
        <v>34</v>
      </c>
      <c r="U3" s="4">
        <v>1087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44958</v>
      </c>
      <c r="G4" s="6">
        <v>44961</v>
      </c>
      <c r="H4" s="4">
        <v>1</v>
      </c>
      <c r="I4" s="4">
        <v>3</v>
      </c>
      <c r="J4" s="4">
        <v>3</v>
      </c>
      <c r="K4" s="4" t="s">
        <v>30</v>
      </c>
      <c r="L4" s="4">
        <v>1087</v>
      </c>
      <c r="M4" s="4">
        <v>1087</v>
      </c>
      <c r="N4" s="4" t="s">
        <v>44</v>
      </c>
      <c r="O4" s="4" t="s">
        <v>32</v>
      </c>
      <c r="P4" s="4" t="s">
        <v>33</v>
      </c>
      <c r="Q4" s="4">
        <v>0</v>
      </c>
      <c r="R4" s="7">
        <v>44946</v>
      </c>
      <c r="S4" s="6">
        <v>44976</v>
      </c>
      <c r="T4" s="4" t="s">
        <v>34</v>
      </c>
      <c r="U4" s="4">
        <v>1087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44958</v>
      </c>
      <c r="G5" s="6">
        <v>44961</v>
      </c>
      <c r="H5" s="4">
        <v>1</v>
      </c>
      <c r="I5" s="4">
        <v>3</v>
      </c>
      <c r="J5" s="4">
        <v>3</v>
      </c>
      <c r="K5" s="4" t="s">
        <v>30</v>
      </c>
      <c r="L5" s="4">
        <v>1087</v>
      </c>
      <c r="M5" s="4">
        <v>1087</v>
      </c>
      <c r="N5" s="4" t="s">
        <v>47</v>
      </c>
      <c r="O5" s="4" t="s">
        <v>32</v>
      </c>
      <c r="P5" s="4" t="s">
        <v>33</v>
      </c>
      <c r="Q5" s="4">
        <v>0</v>
      </c>
      <c r="R5" s="7">
        <v>44946</v>
      </c>
      <c r="S5" s="6">
        <v>44976</v>
      </c>
      <c r="T5" s="4" t="s">
        <v>34</v>
      </c>
      <c r="U5" s="4">
        <v>1087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44958</v>
      </c>
      <c r="G6" s="6">
        <v>44961</v>
      </c>
      <c r="H6" s="4">
        <v>1</v>
      </c>
      <c r="I6" s="4">
        <v>3</v>
      </c>
      <c r="J6" s="4">
        <v>3</v>
      </c>
      <c r="K6" s="4" t="s">
        <v>30</v>
      </c>
      <c r="L6" s="4">
        <v>1087</v>
      </c>
      <c r="M6" s="4">
        <v>1087</v>
      </c>
      <c r="N6" s="4" t="s">
        <v>50</v>
      </c>
      <c r="O6" s="4" t="s">
        <v>32</v>
      </c>
      <c r="P6" s="4" t="s">
        <v>33</v>
      </c>
      <c r="Q6" s="4">
        <v>0</v>
      </c>
      <c r="R6" s="7">
        <v>44946</v>
      </c>
      <c r="S6" s="6">
        <v>44976</v>
      </c>
      <c r="T6" s="4" t="s">
        <v>34</v>
      </c>
      <c r="U6" s="4">
        <v>1087</v>
      </c>
      <c r="V6" s="4">
        <v>0</v>
      </c>
      <c r="W6" s="4">
        <v>0</v>
      </c>
      <c r="X6" s="4" t="s">
        <v>51</v>
      </c>
      <c r="Y6" s="4" t="s">
        <v>42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44958</v>
      </c>
      <c r="G7" s="6">
        <v>44961</v>
      </c>
      <c r="H7" s="4">
        <v>1</v>
      </c>
      <c r="I7" s="4">
        <v>3</v>
      </c>
      <c r="J7" s="4">
        <v>3</v>
      </c>
      <c r="K7" s="4" t="s">
        <v>30</v>
      </c>
      <c r="L7" s="4">
        <v>1087</v>
      </c>
      <c r="M7" s="4">
        <v>1087</v>
      </c>
      <c r="N7" s="4" t="s">
        <v>53</v>
      </c>
      <c r="O7" s="4" t="s">
        <v>32</v>
      </c>
      <c r="P7" s="4" t="s">
        <v>33</v>
      </c>
      <c r="Q7" s="4">
        <v>0</v>
      </c>
      <c r="R7" s="7">
        <v>44946</v>
      </c>
      <c r="S7" s="6">
        <v>44976</v>
      </c>
      <c r="T7" s="4" t="s">
        <v>34</v>
      </c>
      <c r="U7" s="4">
        <v>1087</v>
      </c>
      <c r="V7" s="4">
        <v>0</v>
      </c>
      <c r="W7" s="4">
        <v>0</v>
      </c>
      <c r="X7" s="4" t="s">
        <v>54</v>
      </c>
      <c r="Y7" s="4" t="s">
        <v>42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44960</v>
      </c>
      <c r="G8" s="6">
        <v>44961</v>
      </c>
      <c r="H8" s="4">
        <v>1</v>
      </c>
      <c r="I8" s="4">
        <v>1</v>
      </c>
      <c r="J8" s="4">
        <v>1</v>
      </c>
      <c r="K8" s="4" t="s">
        <v>30</v>
      </c>
      <c r="L8" s="4">
        <v>344</v>
      </c>
      <c r="M8" s="4">
        <v>344</v>
      </c>
      <c r="N8" s="4" t="s">
        <v>58</v>
      </c>
      <c r="O8" s="4" t="s">
        <v>32</v>
      </c>
      <c r="P8" s="4" t="s">
        <v>33</v>
      </c>
      <c r="Q8" s="4">
        <v>0</v>
      </c>
      <c r="R8" s="7">
        <v>44952</v>
      </c>
      <c r="S8" s="6">
        <v>44976</v>
      </c>
      <c r="T8" s="4" t="s">
        <v>34</v>
      </c>
      <c r="U8" s="4">
        <v>344</v>
      </c>
      <c r="V8" s="4">
        <v>0</v>
      </c>
      <c r="W8" s="4">
        <v>0</v>
      </c>
      <c r="X8" s="4" t="s">
        <v>59</v>
      </c>
      <c r="Y8" s="4" t="s">
        <v>42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44960</v>
      </c>
      <c r="G9" s="6">
        <v>44961</v>
      </c>
      <c r="H9" s="4">
        <v>1</v>
      </c>
      <c r="I9" s="4">
        <v>1</v>
      </c>
      <c r="J9" s="4">
        <v>1</v>
      </c>
      <c r="K9" s="4" t="s">
        <v>30</v>
      </c>
      <c r="L9" s="4">
        <v>331</v>
      </c>
      <c r="M9" s="4">
        <v>331</v>
      </c>
      <c r="N9" s="4" t="s">
        <v>63</v>
      </c>
      <c r="O9" s="4" t="s">
        <v>32</v>
      </c>
      <c r="P9" s="4" t="s">
        <v>33</v>
      </c>
      <c r="Q9" s="4">
        <v>0</v>
      </c>
      <c r="R9" s="7">
        <v>44953</v>
      </c>
      <c r="S9" s="6">
        <v>44976</v>
      </c>
      <c r="T9" s="4" t="s">
        <v>34</v>
      </c>
      <c r="U9" s="4">
        <v>331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44959</v>
      </c>
      <c r="G10" s="6">
        <v>44961</v>
      </c>
      <c r="H10" s="4">
        <v>1</v>
      </c>
      <c r="I10" s="4">
        <v>2</v>
      </c>
      <c r="J10" s="4">
        <v>2</v>
      </c>
      <c r="K10" s="4" t="s">
        <v>30</v>
      </c>
      <c r="L10" s="4">
        <v>678</v>
      </c>
      <c r="M10" s="4">
        <v>678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44953</v>
      </c>
      <c r="S10" s="6">
        <v>44976</v>
      </c>
      <c r="T10" s="4" t="s">
        <v>34</v>
      </c>
      <c r="U10" s="4">
        <v>678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44959</v>
      </c>
      <c r="G11" s="6">
        <v>44961</v>
      </c>
      <c r="H11" s="4">
        <v>1</v>
      </c>
      <c r="I11" s="4">
        <v>2</v>
      </c>
      <c r="J11" s="4">
        <v>2</v>
      </c>
      <c r="K11" s="4" t="s">
        <v>30</v>
      </c>
      <c r="L11" s="4">
        <v>630</v>
      </c>
      <c r="M11" s="4">
        <v>630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44954</v>
      </c>
      <c r="S11" s="6">
        <v>44976</v>
      </c>
      <c r="T11" s="4" t="s">
        <v>34</v>
      </c>
      <c r="U11" s="4">
        <v>630</v>
      </c>
      <c r="V11" s="4">
        <v>0</v>
      </c>
      <c r="W11" s="4">
        <v>0</v>
      </c>
      <c r="X11" s="4" t="s">
        <v>42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44958</v>
      </c>
      <c r="G12" s="6">
        <v>44961</v>
      </c>
      <c r="H12" s="4">
        <v>1</v>
      </c>
      <c r="I12" s="4">
        <v>3</v>
      </c>
      <c r="J12" s="4">
        <v>3</v>
      </c>
      <c r="K12" s="4" t="s">
        <v>30</v>
      </c>
      <c r="L12" s="4">
        <v>744</v>
      </c>
      <c r="M12" s="4">
        <v>744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44956</v>
      </c>
      <c r="S12" s="6">
        <v>44976</v>
      </c>
      <c r="T12" s="4" t="s">
        <v>34</v>
      </c>
      <c r="U12" s="4">
        <v>744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44960</v>
      </c>
      <c r="G13" s="6">
        <v>44961</v>
      </c>
      <c r="H13" s="4">
        <v>1</v>
      </c>
      <c r="I13" s="4">
        <v>1</v>
      </c>
      <c r="J13" s="4">
        <v>1</v>
      </c>
      <c r="K13" s="4" t="s">
        <v>30</v>
      </c>
      <c r="L13" s="4">
        <v>605</v>
      </c>
      <c r="M13" s="4">
        <v>605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44957</v>
      </c>
      <c r="S13" s="6">
        <v>44976</v>
      </c>
      <c r="T13" s="4" t="s">
        <v>34</v>
      </c>
      <c r="U13" s="4">
        <v>605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44960</v>
      </c>
      <c r="G14" s="6">
        <v>44961</v>
      </c>
      <c r="H14" s="4">
        <v>1</v>
      </c>
      <c r="I14" s="4">
        <v>1</v>
      </c>
      <c r="J14" s="4">
        <v>1</v>
      </c>
      <c r="K14" s="4" t="s">
        <v>30</v>
      </c>
      <c r="L14" s="4">
        <v>220</v>
      </c>
      <c r="M14" s="4">
        <v>220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44960</v>
      </c>
      <c r="S14" s="6">
        <v>44976</v>
      </c>
      <c r="T14" s="4" t="s">
        <v>34</v>
      </c>
      <c r="U14" s="4">
        <v>220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44960</v>
      </c>
      <c r="G15" s="6">
        <v>44961</v>
      </c>
      <c r="H15" s="4">
        <v>1</v>
      </c>
      <c r="I15" s="4">
        <v>1</v>
      </c>
      <c r="J15" s="4">
        <v>1</v>
      </c>
      <c r="K15" s="4" t="s">
        <v>30</v>
      </c>
      <c r="L15" s="4">
        <v>272</v>
      </c>
      <c r="M15" s="4">
        <v>272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44960</v>
      </c>
      <c r="S15" s="6">
        <v>44976</v>
      </c>
      <c r="T15" s="4" t="s">
        <v>34</v>
      </c>
      <c r="U15" s="4">
        <v>272</v>
      </c>
      <c r="V15" s="4">
        <v>0</v>
      </c>
      <c r="W15" s="4">
        <v>0</v>
      </c>
      <c r="X15" s="4" t="s">
        <v>99</v>
      </c>
      <c r="Y15" s="4" t="s">
        <v>42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44960</v>
      </c>
      <c r="G16" s="6">
        <v>44961</v>
      </c>
      <c r="H16" s="4">
        <v>1</v>
      </c>
      <c r="I16" s="4">
        <v>1</v>
      </c>
      <c r="J16" s="4">
        <v>1</v>
      </c>
      <c r="K16" s="4" t="s">
        <v>30</v>
      </c>
      <c r="L16" s="4">
        <v>484</v>
      </c>
      <c r="M16" s="4">
        <v>484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44960</v>
      </c>
      <c r="S16" s="6">
        <v>44976</v>
      </c>
      <c r="T16" s="4" t="s">
        <v>34</v>
      </c>
      <c r="U16" s="4">
        <v>484</v>
      </c>
      <c r="V16" s="4">
        <v>0</v>
      </c>
      <c r="W16" s="4">
        <v>0</v>
      </c>
      <c r="X16" s="4" t="s">
        <v>104</v>
      </c>
      <c r="Y16" s="4" t="s">
        <v>42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44960</v>
      </c>
      <c r="G17" s="6">
        <v>44961</v>
      </c>
      <c r="H17" s="4">
        <v>1</v>
      </c>
      <c r="I17" s="4">
        <v>1</v>
      </c>
      <c r="J17" s="4">
        <v>1</v>
      </c>
      <c r="K17" s="4" t="s">
        <v>30</v>
      </c>
      <c r="L17" s="4">
        <v>227</v>
      </c>
      <c r="M17" s="4">
        <v>227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44960</v>
      </c>
      <c r="S17" s="6">
        <v>44976</v>
      </c>
      <c r="T17" s="4" t="s">
        <v>34</v>
      </c>
      <c r="U17" s="4">
        <v>227</v>
      </c>
      <c r="V17" s="4">
        <v>0</v>
      </c>
      <c r="W17" s="4">
        <v>0</v>
      </c>
      <c r="X17" s="4" t="s">
        <v>109</v>
      </c>
      <c r="Y17" s="4" t="s">
        <v>42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44960</v>
      </c>
      <c r="G18" s="6">
        <v>44961</v>
      </c>
      <c r="H18" s="4">
        <v>2</v>
      </c>
      <c r="I18" s="4">
        <v>1</v>
      </c>
      <c r="J18" s="4">
        <v>2</v>
      </c>
      <c r="K18" s="4" t="s">
        <v>30</v>
      </c>
      <c r="L18" s="4">
        <v>696</v>
      </c>
      <c r="M18" s="4">
        <v>696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44960</v>
      </c>
      <c r="S18" s="6">
        <v>44976</v>
      </c>
      <c r="T18" s="4" t="s">
        <v>34</v>
      </c>
      <c r="U18" s="4">
        <v>696</v>
      </c>
      <c r="V18" s="4">
        <v>0</v>
      </c>
      <c r="W18" s="4">
        <v>0</v>
      </c>
      <c r="X18" s="4" t="s">
        <v>114</v>
      </c>
      <c r="Y18" s="4" t="s">
        <v>42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44960</v>
      </c>
      <c r="G19" s="6">
        <v>44961</v>
      </c>
      <c r="H19" s="4">
        <v>1</v>
      </c>
      <c r="I19" s="4">
        <v>1</v>
      </c>
      <c r="J19" s="4">
        <v>1</v>
      </c>
      <c r="K19" s="4" t="s">
        <v>30</v>
      </c>
      <c r="L19" s="4">
        <v>176</v>
      </c>
      <c r="M19" s="4">
        <v>176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44960</v>
      </c>
      <c r="S19" s="6">
        <v>44976</v>
      </c>
      <c r="T19" s="4" t="s">
        <v>34</v>
      </c>
      <c r="U19" s="4">
        <v>176</v>
      </c>
      <c r="V19" s="4">
        <v>0</v>
      </c>
      <c r="W19" s="4">
        <v>0</v>
      </c>
      <c r="X19" s="4" t="s">
        <v>119</v>
      </c>
      <c r="Y19" s="4" t="s">
        <v>42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44960</v>
      </c>
      <c r="G20" s="6">
        <v>44961</v>
      </c>
      <c r="H20" s="4">
        <v>1</v>
      </c>
      <c r="I20" s="4">
        <v>1</v>
      </c>
      <c r="J20" s="4">
        <v>1</v>
      </c>
      <c r="K20" s="4" t="s">
        <v>30</v>
      </c>
      <c r="L20" s="4">
        <v>184</v>
      </c>
      <c r="M20" s="4">
        <v>184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44960</v>
      </c>
      <c r="S20" s="6">
        <v>44976</v>
      </c>
      <c r="T20" s="4" t="s">
        <v>34</v>
      </c>
      <c r="U20" s="4">
        <v>184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90</v>
      </c>
      <c r="E21" s="4" t="s">
        <v>91</v>
      </c>
      <c r="F21" s="6">
        <v>44960</v>
      </c>
      <c r="G21" s="6">
        <v>44961</v>
      </c>
      <c r="H21" s="4">
        <v>1</v>
      </c>
      <c r="I21" s="4">
        <v>1</v>
      </c>
      <c r="J21" s="4">
        <v>1</v>
      </c>
      <c r="K21" s="4" t="s">
        <v>30</v>
      </c>
      <c r="L21" s="4">
        <v>235</v>
      </c>
      <c r="M21" s="4">
        <v>235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44960</v>
      </c>
      <c r="S21" s="6">
        <v>44976</v>
      </c>
      <c r="T21" s="4" t="s">
        <v>34</v>
      </c>
      <c r="U21" s="4">
        <v>235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44961</v>
      </c>
      <c r="G22" s="6">
        <v>44962</v>
      </c>
      <c r="H22" s="4">
        <v>1</v>
      </c>
      <c r="I22" s="4">
        <v>1</v>
      </c>
      <c r="J22" s="4">
        <v>1</v>
      </c>
      <c r="K22" s="4" t="s">
        <v>30</v>
      </c>
      <c r="L22" s="4">
        <v>536</v>
      </c>
      <c r="M22" s="4">
        <v>536</v>
      </c>
      <c r="N22" s="4" t="s">
        <v>133</v>
      </c>
      <c r="O22" s="4" t="s">
        <v>134</v>
      </c>
      <c r="P22" s="4" t="s">
        <v>33</v>
      </c>
      <c r="Q22" s="4">
        <v>0</v>
      </c>
      <c r="R22" s="7">
        <v>44941</v>
      </c>
      <c r="S22" s="6">
        <v>44977</v>
      </c>
      <c r="T22" s="4" t="s">
        <v>34</v>
      </c>
      <c r="U22" s="4">
        <v>536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44961</v>
      </c>
      <c r="G23" s="6">
        <v>44962</v>
      </c>
      <c r="H23" s="4">
        <v>1</v>
      </c>
      <c r="I23" s="4">
        <v>1</v>
      </c>
      <c r="J23" s="4">
        <v>1</v>
      </c>
      <c r="K23" s="4" t="s">
        <v>30</v>
      </c>
      <c r="L23" s="4">
        <v>536</v>
      </c>
      <c r="M23" s="4">
        <v>536</v>
      </c>
      <c r="N23" s="4" t="s">
        <v>133</v>
      </c>
      <c r="O23" s="4" t="s">
        <v>134</v>
      </c>
      <c r="P23" s="4" t="s">
        <v>33</v>
      </c>
      <c r="Q23" s="4">
        <v>0</v>
      </c>
      <c r="R23" s="7">
        <v>44941</v>
      </c>
      <c r="S23" s="6">
        <v>44977</v>
      </c>
      <c r="T23" s="4" t="s">
        <v>34</v>
      </c>
      <c r="U23" s="4">
        <v>536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68</v>
      </c>
      <c r="F24" s="6">
        <v>44960</v>
      </c>
      <c r="G24" s="6">
        <v>44962</v>
      </c>
      <c r="H24" s="4">
        <v>1</v>
      </c>
      <c r="I24" s="4">
        <v>2</v>
      </c>
      <c r="J24" s="4">
        <v>2</v>
      </c>
      <c r="K24" s="4" t="s">
        <v>30</v>
      </c>
      <c r="L24" s="4">
        <v>408</v>
      </c>
      <c r="M24" s="4">
        <v>408</v>
      </c>
      <c r="N24" s="4" t="s">
        <v>142</v>
      </c>
      <c r="O24" s="4" t="s">
        <v>134</v>
      </c>
      <c r="P24" s="4" t="s">
        <v>33</v>
      </c>
      <c r="Q24" s="4">
        <v>0</v>
      </c>
      <c r="R24" s="7">
        <v>44953</v>
      </c>
      <c r="S24" s="6">
        <v>44977</v>
      </c>
      <c r="T24" s="4" t="s">
        <v>34</v>
      </c>
      <c r="U24" s="4">
        <v>408</v>
      </c>
      <c r="V24" s="4">
        <v>0</v>
      </c>
      <c r="W24" s="4">
        <v>0</v>
      </c>
      <c r="X24" s="4" t="s">
        <v>42</v>
      </c>
      <c r="Y24" s="4" t="s">
        <v>143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146</v>
      </c>
      <c r="F25" s="6">
        <v>44961</v>
      </c>
      <c r="G25" s="6">
        <v>44962</v>
      </c>
      <c r="H25" s="4">
        <v>1</v>
      </c>
      <c r="I25" s="4">
        <v>1</v>
      </c>
      <c r="J25" s="4">
        <v>1</v>
      </c>
      <c r="K25" s="4" t="s">
        <v>30</v>
      </c>
      <c r="L25" s="4">
        <v>1745</v>
      </c>
      <c r="M25" s="4">
        <v>1745</v>
      </c>
      <c r="N25" s="4" t="s">
        <v>147</v>
      </c>
      <c r="O25" s="4" t="s">
        <v>134</v>
      </c>
      <c r="P25" s="4" t="s">
        <v>33</v>
      </c>
      <c r="Q25" s="4">
        <v>0</v>
      </c>
      <c r="R25" s="7">
        <v>44955</v>
      </c>
      <c r="S25" s="6">
        <v>44977</v>
      </c>
      <c r="T25" s="4" t="s">
        <v>34</v>
      </c>
      <c r="U25" s="4">
        <v>1745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44961</v>
      </c>
      <c r="G26" s="6">
        <v>44962</v>
      </c>
      <c r="H26" s="4">
        <v>1</v>
      </c>
      <c r="I26" s="4">
        <v>1</v>
      </c>
      <c r="J26" s="4">
        <v>1</v>
      </c>
      <c r="K26" s="4" t="s">
        <v>30</v>
      </c>
      <c r="L26" s="4">
        <v>390</v>
      </c>
      <c r="M26" s="4">
        <v>390</v>
      </c>
      <c r="N26" s="4" t="s">
        <v>153</v>
      </c>
      <c r="O26" s="4" t="s">
        <v>134</v>
      </c>
      <c r="P26" s="4" t="s">
        <v>33</v>
      </c>
      <c r="Q26" s="4">
        <v>0</v>
      </c>
      <c r="R26" s="7">
        <v>44956</v>
      </c>
      <c r="S26" s="6">
        <v>44977</v>
      </c>
      <c r="T26" s="4" t="s">
        <v>34</v>
      </c>
      <c r="U26" s="4">
        <v>390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44961</v>
      </c>
      <c r="G27" s="6">
        <v>44962</v>
      </c>
      <c r="H27" s="4">
        <v>1</v>
      </c>
      <c r="I27" s="4">
        <v>1</v>
      </c>
      <c r="J27" s="4">
        <v>1</v>
      </c>
      <c r="K27" s="4" t="s">
        <v>30</v>
      </c>
      <c r="L27" s="4">
        <v>331</v>
      </c>
      <c r="M27" s="4">
        <v>331</v>
      </c>
      <c r="N27" s="4" t="s">
        <v>157</v>
      </c>
      <c r="O27" s="4" t="s">
        <v>134</v>
      </c>
      <c r="P27" s="4" t="s">
        <v>33</v>
      </c>
      <c r="Q27" s="4">
        <v>0</v>
      </c>
      <c r="R27" s="7">
        <v>44956</v>
      </c>
      <c r="S27" s="6">
        <v>44977</v>
      </c>
      <c r="T27" s="4" t="s">
        <v>34</v>
      </c>
      <c r="U27" s="4">
        <v>331</v>
      </c>
      <c r="V27" s="4">
        <v>0</v>
      </c>
      <c r="W27" s="4">
        <v>0</v>
      </c>
      <c r="X27" s="4" t="s">
        <v>158</v>
      </c>
      <c r="Y27" s="4" t="s">
        <v>159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68</v>
      </c>
      <c r="F28" s="6">
        <v>44961</v>
      </c>
      <c r="G28" s="6">
        <v>44962</v>
      </c>
      <c r="H28" s="4">
        <v>1</v>
      </c>
      <c r="I28" s="4">
        <v>1</v>
      </c>
      <c r="J28" s="4">
        <v>1</v>
      </c>
      <c r="K28" s="4" t="s">
        <v>30</v>
      </c>
      <c r="L28" s="4">
        <v>347</v>
      </c>
      <c r="M28" s="4">
        <v>347</v>
      </c>
      <c r="N28" s="4" t="s">
        <v>162</v>
      </c>
      <c r="O28" s="4" t="s">
        <v>134</v>
      </c>
      <c r="P28" s="4" t="s">
        <v>33</v>
      </c>
      <c r="Q28" s="4">
        <v>0</v>
      </c>
      <c r="R28" s="7">
        <v>44956</v>
      </c>
      <c r="S28" s="6">
        <v>44977</v>
      </c>
      <c r="T28" s="4" t="s">
        <v>34</v>
      </c>
      <c r="U28" s="4">
        <v>347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44961</v>
      </c>
      <c r="G29" s="6">
        <v>44962</v>
      </c>
      <c r="H29" s="4">
        <v>1</v>
      </c>
      <c r="I29" s="4">
        <v>1</v>
      </c>
      <c r="J29" s="4">
        <v>1</v>
      </c>
      <c r="K29" s="4" t="s">
        <v>30</v>
      </c>
      <c r="L29" s="4">
        <v>445</v>
      </c>
      <c r="M29" s="4">
        <v>445</v>
      </c>
      <c r="N29" s="4" t="s">
        <v>168</v>
      </c>
      <c r="O29" s="4" t="s">
        <v>134</v>
      </c>
      <c r="P29" s="4" t="s">
        <v>33</v>
      </c>
      <c r="Q29" s="4">
        <v>0</v>
      </c>
      <c r="R29" s="7">
        <v>44957</v>
      </c>
      <c r="S29" s="6">
        <v>44977</v>
      </c>
      <c r="T29" s="4" t="s">
        <v>34</v>
      </c>
      <c r="U29" s="4">
        <v>445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44961</v>
      </c>
      <c r="G30" s="6">
        <v>44962</v>
      </c>
      <c r="H30" s="4">
        <v>1</v>
      </c>
      <c r="I30" s="4">
        <v>1</v>
      </c>
      <c r="J30" s="4">
        <v>1</v>
      </c>
      <c r="K30" s="4" t="s">
        <v>30</v>
      </c>
      <c r="L30" s="4">
        <v>427</v>
      </c>
      <c r="M30" s="4">
        <v>427</v>
      </c>
      <c r="N30" s="4" t="s">
        <v>174</v>
      </c>
      <c r="O30" s="4" t="s">
        <v>134</v>
      </c>
      <c r="P30" s="4" t="s">
        <v>33</v>
      </c>
      <c r="Q30" s="4">
        <v>0</v>
      </c>
      <c r="R30" s="7">
        <v>44958</v>
      </c>
      <c r="S30" s="6">
        <v>44977</v>
      </c>
      <c r="T30" s="4" t="s">
        <v>34</v>
      </c>
      <c r="U30" s="4">
        <v>427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44961</v>
      </c>
      <c r="G31" s="6">
        <v>44962</v>
      </c>
      <c r="H31" s="4">
        <v>1</v>
      </c>
      <c r="I31" s="4">
        <v>1</v>
      </c>
      <c r="J31" s="4">
        <v>1</v>
      </c>
      <c r="K31" s="4" t="s">
        <v>30</v>
      </c>
      <c r="L31" s="4">
        <v>428</v>
      </c>
      <c r="M31" s="4">
        <v>428</v>
      </c>
      <c r="N31" s="4" t="s">
        <v>178</v>
      </c>
      <c r="O31" s="4" t="s">
        <v>134</v>
      </c>
      <c r="P31" s="4" t="s">
        <v>33</v>
      </c>
      <c r="Q31" s="4">
        <v>0</v>
      </c>
      <c r="R31" s="7">
        <v>44959</v>
      </c>
      <c r="S31" s="6">
        <v>44977</v>
      </c>
      <c r="T31" s="4" t="s">
        <v>34</v>
      </c>
      <c r="U31" s="4">
        <v>428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107</v>
      </c>
      <c r="F32" s="6">
        <v>44961</v>
      </c>
      <c r="G32" s="6">
        <v>44962</v>
      </c>
      <c r="H32" s="4">
        <v>1</v>
      </c>
      <c r="I32" s="4">
        <v>1</v>
      </c>
      <c r="J32" s="4">
        <v>1</v>
      </c>
      <c r="K32" s="4" t="s">
        <v>30</v>
      </c>
      <c r="L32" s="4">
        <v>450</v>
      </c>
      <c r="M32" s="4">
        <v>450</v>
      </c>
      <c r="N32" s="4" t="s">
        <v>183</v>
      </c>
      <c r="O32" s="4" t="s">
        <v>134</v>
      </c>
      <c r="P32" s="4" t="s">
        <v>33</v>
      </c>
      <c r="Q32" s="4">
        <v>0</v>
      </c>
      <c r="R32" s="7">
        <v>44960</v>
      </c>
      <c r="S32" s="6">
        <v>44977</v>
      </c>
      <c r="T32" s="4" t="s">
        <v>34</v>
      </c>
      <c r="U32" s="4">
        <v>450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44961</v>
      </c>
      <c r="G33" s="6">
        <v>44962</v>
      </c>
      <c r="H33" s="4">
        <v>1</v>
      </c>
      <c r="I33" s="4">
        <v>1</v>
      </c>
      <c r="J33" s="4">
        <v>1</v>
      </c>
      <c r="K33" s="4" t="s">
        <v>30</v>
      </c>
      <c r="L33" s="4">
        <v>1148</v>
      </c>
      <c r="M33" s="4">
        <v>1148</v>
      </c>
      <c r="N33" s="4" t="s">
        <v>189</v>
      </c>
      <c r="O33" s="4" t="s">
        <v>134</v>
      </c>
      <c r="P33" s="4" t="s">
        <v>33</v>
      </c>
      <c r="Q33" s="4">
        <v>0</v>
      </c>
      <c r="R33" s="7">
        <v>44960</v>
      </c>
      <c r="S33" s="6">
        <v>44977</v>
      </c>
      <c r="T33" s="4" t="s">
        <v>34</v>
      </c>
      <c r="U33" s="4">
        <v>1148</v>
      </c>
      <c r="V33" s="4">
        <v>0</v>
      </c>
      <c r="W33" s="4">
        <v>0</v>
      </c>
      <c r="X33" s="4" t="s">
        <v>190</v>
      </c>
      <c r="Y33" s="4" t="s">
        <v>42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90</v>
      </c>
      <c r="E34" s="4" t="s">
        <v>192</v>
      </c>
      <c r="F34" s="6">
        <v>44961</v>
      </c>
      <c r="G34" s="6">
        <v>44962</v>
      </c>
      <c r="H34" s="4">
        <v>1</v>
      </c>
      <c r="I34" s="4">
        <v>1</v>
      </c>
      <c r="J34" s="4">
        <v>1</v>
      </c>
      <c r="K34" s="4" t="s">
        <v>30</v>
      </c>
      <c r="L34" s="4">
        <v>192</v>
      </c>
      <c r="M34" s="4">
        <v>192</v>
      </c>
      <c r="N34" s="4" t="s">
        <v>193</v>
      </c>
      <c r="O34" s="4" t="s">
        <v>134</v>
      </c>
      <c r="P34" s="4" t="s">
        <v>33</v>
      </c>
      <c r="Q34" s="4">
        <v>0</v>
      </c>
      <c r="R34" s="7">
        <v>44961</v>
      </c>
      <c r="S34" s="6">
        <v>44977</v>
      </c>
      <c r="T34" s="4" t="s">
        <v>34</v>
      </c>
      <c r="U34" s="4">
        <v>192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44961</v>
      </c>
      <c r="G35" s="6">
        <v>44962</v>
      </c>
      <c r="H35" s="4">
        <v>1</v>
      </c>
      <c r="I35" s="4">
        <v>1</v>
      </c>
      <c r="J35" s="4">
        <v>1</v>
      </c>
      <c r="K35" s="4" t="s">
        <v>30</v>
      </c>
      <c r="L35" s="4">
        <v>327</v>
      </c>
      <c r="M35" s="4">
        <v>327</v>
      </c>
      <c r="N35" s="4" t="s">
        <v>199</v>
      </c>
      <c r="O35" s="4" t="s">
        <v>134</v>
      </c>
      <c r="P35" s="4" t="s">
        <v>33</v>
      </c>
      <c r="Q35" s="4">
        <v>0</v>
      </c>
      <c r="R35" s="7">
        <v>44961</v>
      </c>
      <c r="S35" s="6">
        <v>44977</v>
      </c>
      <c r="T35" s="4" t="s">
        <v>34</v>
      </c>
      <c r="U35" s="4">
        <v>327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96</v>
      </c>
      <c r="E36" s="4" t="s">
        <v>203</v>
      </c>
      <c r="F36" s="6">
        <v>44961</v>
      </c>
      <c r="G36" s="6">
        <v>44962</v>
      </c>
      <c r="H36" s="4">
        <v>2</v>
      </c>
      <c r="I36" s="4">
        <v>1</v>
      </c>
      <c r="J36" s="4">
        <v>2</v>
      </c>
      <c r="K36" s="4" t="s">
        <v>30</v>
      </c>
      <c r="L36" s="4">
        <v>638</v>
      </c>
      <c r="M36" s="4">
        <v>638</v>
      </c>
      <c r="N36" s="4" t="s">
        <v>204</v>
      </c>
      <c r="O36" s="4" t="s">
        <v>134</v>
      </c>
      <c r="P36" s="4" t="s">
        <v>33</v>
      </c>
      <c r="Q36" s="4">
        <v>0</v>
      </c>
      <c r="R36" s="7">
        <v>44961</v>
      </c>
      <c r="S36" s="6">
        <v>44977</v>
      </c>
      <c r="T36" s="4" t="s">
        <v>34</v>
      </c>
      <c r="U36" s="4">
        <v>638</v>
      </c>
      <c r="V36" s="4">
        <v>0</v>
      </c>
      <c r="W36" s="4">
        <v>0</v>
      </c>
      <c r="X36" s="4" t="s">
        <v>205</v>
      </c>
      <c r="Y36" s="4" t="s">
        <v>42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44961</v>
      </c>
      <c r="G37" s="6">
        <v>44962</v>
      </c>
      <c r="H37" s="4">
        <v>1</v>
      </c>
      <c r="I37" s="4">
        <v>1</v>
      </c>
      <c r="J37" s="4">
        <v>1</v>
      </c>
      <c r="K37" s="4" t="s">
        <v>30</v>
      </c>
      <c r="L37" s="4">
        <v>88</v>
      </c>
      <c r="M37" s="4">
        <v>88</v>
      </c>
      <c r="N37" s="4" t="s">
        <v>209</v>
      </c>
      <c r="O37" s="4" t="s">
        <v>134</v>
      </c>
      <c r="P37" s="4" t="s">
        <v>33</v>
      </c>
      <c r="Q37" s="4">
        <v>0</v>
      </c>
      <c r="R37" s="7">
        <v>44961</v>
      </c>
      <c r="S37" s="6">
        <v>44977</v>
      </c>
      <c r="T37" s="4" t="s">
        <v>34</v>
      </c>
      <c r="U37" s="4">
        <v>88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44961</v>
      </c>
      <c r="G38" s="6">
        <v>44962</v>
      </c>
      <c r="H38" s="4">
        <v>1</v>
      </c>
      <c r="I38" s="4">
        <v>1</v>
      </c>
      <c r="J38" s="4">
        <v>1</v>
      </c>
      <c r="K38" s="4" t="s">
        <v>30</v>
      </c>
      <c r="L38" s="4">
        <v>262</v>
      </c>
      <c r="M38" s="4">
        <v>262</v>
      </c>
      <c r="N38" s="4" t="s">
        <v>215</v>
      </c>
      <c r="O38" s="4" t="s">
        <v>134</v>
      </c>
      <c r="P38" s="4" t="s">
        <v>33</v>
      </c>
      <c r="Q38" s="4">
        <v>0</v>
      </c>
      <c r="R38" s="7">
        <v>44961</v>
      </c>
      <c r="S38" s="6">
        <v>44977</v>
      </c>
      <c r="T38" s="4" t="s">
        <v>34</v>
      </c>
      <c r="U38" s="4">
        <v>262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68</v>
      </c>
      <c r="F39" s="6">
        <v>44961</v>
      </c>
      <c r="G39" s="6">
        <v>44962</v>
      </c>
      <c r="H39" s="4">
        <v>1</v>
      </c>
      <c r="I39" s="4">
        <v>1</v>
      </c>
      <c r="J39" s="4">
        <v>1</v>
      </c>
      <c r="K39" s="4" t="s">
        <v>30</v>
      </c>
      <c r="L39" s="4">
        <v>271</v>
      </c>
      <c r="M39" s="4">
        <v>271</v>
      </c>
      <c r="N39" s="4" t="s">
        <v>220</v>
      </c>
      <c r="O39" s="4" t="s">
        <v>134</v>
      </c>
      <c r="P39" s="4" t="s">
        <v>33</v>
      </c>
      <c r="Q39" s="4">
        <v>0</v>
      </c>
      <c r="R39" s="7">
        <v>44961</v>
      </c>
      <c r="S39" s="6">
        <v>44977</v>
      </c>
      <c r="T39" s="4" t="s">
        <v>34</v>
      </c>
      <c r="U39" s="4">
        <v>271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44961</v>
      </c>
      <c r="G40" s="6">
        <v>44962</v>
      </c>
      <c r="H40" s="4">
        <v>1</v>
      </c>
      <c r="I40" s="4">
        <v>1</v>
      </c>
      <c r="J40" s="4">
        <v>1</v>
      </c>
      <c r="K40" s="4" t="s">
        <v>30</v>
      </c>
      <c r="L40" s="4">
        <v>831</v>
      </c>
      <c r="M40" s="4">
        <v>831</v>
      </c>
      <c r="N40" s="4" t="s">
        <v>226</v>
      </c>
      <c r="O40" s="4" t="s">
        <v>134</v>
      </c>
      <c r="P40" s="4" t="s">
        <v>33</v>
      </c>
      <c r="Q40" s="4">
        <v>0</v>
      </c>
      <c r="R40" s="7">
        <v>44961</v>
      </c>
      <c r="S40" s="6">
        <v>44977</v>
      </c>
      <c r="T40" s="4" t="s">
        <v>34</v>
      </c>
      <c r="U40" s="4">
        <v>831</v>
      </c>
      <c r="V40" s="4">
        <v>0</v>
      </c>
      <c r="W40" s="4">
        <v>0</v>
      </c>
      <c r="X40" s="4" t="s">
        <v>227</v>
      </c>
      <c r="Y40" s="4" t="s">
        <v>42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44961</v>
      </c>
      <c r="G41" s="6">
        <v>44962</v>
      </c>
      <c r="H41" s="4">
        <v>1</v>
      </c>
      <c r="I41" s="4">
        <v>1</v>
      </c>
      <c r="J41" s="4">
        <v>1</v>
      </c>
      <c r="K41" s="4" t="s">
        <v>30</v>
      </c>
      <c r="L41" s="4">
        <v>106</v>
      </c>
      <c r="M41" s="4">
        <v>106</v>
      </c>
      <c r="N41" s="4" t="s">
        <v>231</v>
      </c>
      <c r="O41" s="4" t="s">
        <v>134</v>
      </c>
      <c r="P41" s="4" t="s">
        <v>33</v>
      </c>
      <c r="Q41" s="4">
        <v>0</v>
      </c>
      <c r="R41" s="7">
        <v>44961</v>
      </c>
      <c r="S41" s="6">
        <v>44977</v>
      </c>
      <c r="T41" s="4" t="s">
        <v>34</v>
      </c>
      <c r="U41" s="4">
        <v>106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207</v>
      </c>
      <c r="E42" s="4" t="s">
        <v>208</v>
      </c>
      <c r="F42" s="6">
        <v>44961</v>
      </c>
      <c r="G42" s="6">
        <v>44962</v>
      </c>
      <c r="H42" s="4">
        <v>1</v>
      </c>
      <c r="I42" s="4">
        <v>1</v>
      </c>
      <c r="J42" s="4">
        <v>1</v>
      </c>
      <c r="K42" s="4" t="s">
        <v>30</v>
      </c>
      <c r="L42" s="4">
        <v>88</v>
      </c>
      <c r="M42" s="4">
        <v>88</v>
      </c>
      <c r="N42" s="4" t="s">
        <v>235</v>
      </c>
      <c r="O42" s="4" t="s">
        <v>134</v>
      </c>
      <c r="P42" s="4" t="s">
        <v>33</v>
      </c>
      <c r="Q42" s="4">
        <v>0</v>
      </c>
      <c r="R42" s="7">
        <v>44961</v>
      </c>
      <c r="S42" s="6">
        <v>44977</v>
      </c>
      <c r="T42" s="4" t="s">
        <v>34</v>
      </c>
      <c r="U42" s="4">
        <v>88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90</v>
      </c>
      <c r="E43" s="4" t="s">
        <v>91</v>
      </c>
      <c r="F43" s="6">
        <v>44961</v>
      </c>
      <c r="G43" s="6">
        <v>44962</v>
      </c>
      <c r="H43" s="4">
        <v>1</v>
      </c>
      <c r="I43" s="4">
        <v>1</v>
      </c>
      <c r="J43" s="4">
        <v>1</v>
      </c>
      <c r="K43" s="4" t="s">
        <v>30</v>
      </c>
      <c r="L43" s="4">
        <v>235</v>
      </c>
      <c r="M43" s="4">
        <v>235</v>
      </c>
      <c r="N43" s="4" t="s">
        <v>127</v>
      </c>
      <c r="O43" s="4" t="s">
        <v>134</v>
      </c>
      <c r="P43" s="4" t="s">
        <v>33</v>
      </c>
      <c r="Q43" s="4">
        <v>0</v>
      </c>
      <c r="R43" s="7">
        <v>44961</v>
      </c>
      <c r="S43" s="6">
        <v>44977</v>
      </c>
      <c r="T43" s="4" t="s">
        <v>34</v>
      </c>
      <c r="U43" s="4">
        <v>235</v>
      </c>
      <c r="V43" s="4">
        <v>0</v>
      </c>
      <c r="W43" s="4">
        <v>0</v>
      </c>
      <c r="X43" s="4" t="s">
        <v>239</v>
      </c>
      <c r="Y43" s="4" t="s">
        <v>240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44961</v>
      </c>
      <c r="G44" s="6">
        <v>44962</v>
      </c>
      <c r="H44" s="4">
        <v>1</v>
      </c>
      <c r="I44" s="4">
        <v>1</v>
      </c>
      <c r="J44" s="4">
        <v>1</v>
      </c>
      <c r="K44" s="4" t="s">
        <v>30</v>
      </c>
      <c r="L44" s="4">
        <v>234</v>
      </c>
      <c r="M44" s="4">
        <v>234</v>
      </c>
      <c r="N44" s="4" t="s">
        <v>244</v>
      </c>
      <c r="O44" s="4" t="s">
        <v>134</v>
      </c>
      <c r="P44" s="4" t="s">
        <v>33</v>
      </c>
      <c r="Q44" s="4">
        <v>0</v>
      </c>
      <c r="R44" s="7">
        <v>44961</v>
      </c>
      <c r="S44" s="6">
        <v>44977</v>
      </c>
      <c r="T44" s="4" t="s">
        <v>34</v>
      </c>
      <c r="U44" s="4">
        <v>234</v>
      </c>
      <c r="V44" s="4">
        <v>0</v>
      </c>
      <c r="W44" s="4">
        <v>0</v>
      </c>
      <c r="X44" s="4" t="s">
        <v>245</v>
      </c>
      <c r="Y44" s="4" t="s">
        <v>246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207</v>
      </c>
      <c r="E45" s="4" t="s">
        <v>208</v>
      </c>
      <c r="F45" s="6">
        <v>44961</v>
      </c>
      <c r="G45" s="6">
        <v>44962</v>
      </c>
      <c r="H45" s="4">
        <v>2</v>
      </c>
      <c r="I45" s="4">
        <v>1</v>
      </c>
      <c r="J45" s="4">
        <v>2</v>
      </c>
      <c r="K45" s="4" t="s">
        <v>30</v>
      </c>
      <c r="L45" s="4">
        <v>176</v>
      </c>
      <c r="M45" s="4">
        <v>176</v>
      </c>
      <c r="N45" s="4" t="s">
        <v>248</v>
      </c>
      <c r="O45" s="4" t="s">
        <v>134</v>
      </c>
      <c r="P45" s="4" t="s">
        <v>33</v>
      </c>
      <c r="Q45" s="4">
        <v>0</v>
      </c>
      <c r="R45" s="7">
        <v>44961</v>
      </c>
      <c r="S45" s="6">
        <v>44977</v>
      </c>
      <c r="T45" s="4" t="s">
        <v>34</v>
      </c>
      <c r="U45" s="4">
        <v>176</v>
      </c>
      <c r="V45" s="4">
        <v>0</v>
      </c>
      <c r="W45" s="4">
        <v>0</v>
      </c>
      <c r="X45" s="4" t="s">
        <v>249</v>
      </c>
      <c r="Y45" s="4" t="s">
        <v>250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44961</v>
      </c>
      <c r="G46" s="6">
        <v>44962</v>
      </c>
      <c r="H46" s="4">
        <v>1</v>
      </c>
      <c r="I46" s="4">
        <v>1</v>
      </c>
      <c r="J46" s="4">
        <v>1</v>
      </c>
      <c r="K46" s="4" t="s">
        <v>30</v>
      </c>
      <c r="L46" s="4">
        <v>106</v>
      </c>
      <c r="M46" s="4">
        <v>106</v>
      </c>
      <c r="N46" s="4" t="s">
        <v>252</v>
      </c>
      <c r="O46" s="4" t="s">
        <v>134</v>
      </c>
      <c r="P46" s="4" t="s">
        <v>33</v>
      </c>
      <c r="Q46" s="4">
        <v>0</v>
      </c>
      <c r="R46" s="7">
        <v>44961</v>
      </c>
      <c r="S46" s="6">
        <v>44977</v>
      </c>
      <c r="T46" s="4" t="s">
        <v>34</v>
      </c>
      <c r="U46" s="4">
        <v>106</v>
      </c>
      <c r="V46" s="4">
        <v>0</v>
      </c>
      <c r="W46" s="4">
        <v>0</v>
      </c>
      <c r="X46" s="4" t="s">
        <v>253</v>
      </c>
      <c r="Y46" s="4" t="s">
        <v>254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workbookViewId="0">
      <selection activeCell="A53" sqref="A53:A54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hidden="1" spans="1:9">
      <c r="A2" s="5">
        <v>999222205633356</v>
      </c>
      <c r="B2" s="6">
        <v>44960</v>
      </c>
      <c r="C2" s="6">
        <v>44961</v>
      </c>
      <c r="D2" s="4">
        <v>1498</v>
      </c>
      <c r="E2" s="4" t="str">
        <f>VLOOKUP(A2,HOP!A:L,12,0)</f>
        <v>1498.00</v>
      </c>
      <c r="F2" s="4" t="str">
        <f>VLOOKUP(A2,HOP!A:C,3,0)</f>
        <v>2950218</v>
      </c>
      <c r="G2" s="4">
        <f>D2-E2</f>
        <v>0</v>
      </c>
      <c r="H2" s="4" t="str">
        <f>$H$1&amp;F2</f>
        <v>，2950218</v>
      </c>
      <c r="I2" s="4" t="str">
        <f>VLOOKUP(A2,HOP!A:U,21,0)</f>
        <v>直连</v>
      </c>
    </row>
    <row r="3" s="4" customFormat="1" spans="1:9">
      <c r="A3" s="5">
        <v>999222284287169</v>
      </c>
      <c r="B3" s="6">
        <v>44958</v>
      </c>
      <c r="C3" s="6">
        <v>44961</v>
      </c>
      <c r="D3" s="4">
        <v>1087</v>
      </c>
      <c r="E3" s="4" t="str">
        <f>VLOOKUP(A3,HOP!A:L,12,0)</f>
        <v>1086.99</v>
      </c>
      <c r="F3" s="4" t="str">
        <f>VLOOKUP(A3,HOP!A:C,3,0)</f>
        <v>2965773</v>
      </c>
      <c r="G3" s="4">
        <f t="shared" ref="G3:G46" si="0">D3-E3</f>
        <v>0.00999999999999091</v>
      </c>
      <c r="H3" s="4" t="str">
        <f t="shared" ref="H3:H46" si="1">$H$1&amp;F3</f>
        <v>，2965773</v>
      </c>
      <c r="I3" s="4" t="str">
        <f>VLOOKUP(A3,HOP!A:U,21,0)</f>
        <v>直连</v>
      </c>
    </row>
    <row r="4" s="4" customFormat="1" spans="1:9">
      <c r="A4" s="5">
        <v>999222284454844</v>
      </c>
      <c r="B4" s="6">
        <v>44958</v>
      </c>
      <c r="C4" s="6">
        <v>44961</v>
      </c>
      <c r="D4" s="4">
        <v>1087</v>
      </c>
      <c r="E4" s="4" t="str">
        <f>VLOOKUP(A4,HOP!A:L,12,0)</f>
        <v>1086.99</v>
      </c>
      <c r="F4" s="4" t="str">
        <f>VLOOKUP(A4,HOP!A:C,3,0)</f>
        <v>2965824</v>
      </c>
      <c r="G4" s="4">
        <f t="shared" si="0"/>
        <v>0.00999999999999091</v>
      </c>
      <c r="H4" s="4" t="str">
        <f t="shared" si="1"/>
        <v>，2965824</v>
      </c>
      <c r="I4" s="4" t="str">
        <f>VLOOKUP(A4,HOP!A:U,21,0)</f>
        <v>直连</v>
      </c>
    </row>
    <row r="5" s="4" customFormat="1" spans="1:9">
      <c r="A5" s="5">
        <v>999222284484087</v>
      </c>
      <c r="B5" s="6">
        <v>44958</v>
      </c>
      <c r="C5" s="6">
        <v>44961</v>
      </c>
      <c r="D5" s="4">
        <v>1087</v>
      </c>
      <c r="E5" s="4" t="str">
        <f>VLOOKUP(A5,HOP!A:L,12,0)</f>
        <v>1086.99</v>
      </c>
      <c r="F5" s="4" t="str">
        <f>VLOOKUP(A5,HOP!A:C,3,0)</f>
        <v>2965830</v>
      </c>
      <c r="G5" s="4">
        <f t="shared" si="0"/>
        <v>0.00999999999999091</v>
      </c>
      <c r="H5" s="4" t="str">
        <f t="shared" si="1"/>
        <v>，2965830</v>
      </c>
      <c r="I5" s="4" t="str">
        <f>VLOOKUP(A5,HOP!A:U,21,0)</f>
        <v>直连</v>
      </c>
    </row>
    <row r="6" s="4" customFormat="1" spans="1:9">
      <c r="A6" s="5">
        <v>999222284677351</v>
      </c>
      <c r="B6" s="6">
        <v>44958</v>
      </c>
      <c r="C6" s="6">
        <v>44961</v>
      </c>
      <c r="D6" s="4">
        <v>1087</v>
      </c>
      <c r="E6" s="4" t="str">
        <f>VLOOKUP(A6,HOP!A:L,12,0)</f>
        <v>1086.99</v>
      </c>
      <c r="F6" s="4" t="str">
        <f>VLOOKUP(A6,HOP!A:C,3,0)</f>
        <v>2965891</v>
      </c>
      <c r="G6" s="4">
        <f t="shared" si="0"/>
        <v>0.00999999999999091</v>
      </c>
      <c r="H6" s="4" t="str">
        <f t="shared" si="1"/>
        <v>，2965891</v>
      </c>
      <c r="I6" s="4" t="str">
        <f>VLOOKUP(A6,HOP!A:U,21,0)</f>
        <v>直连</v>
      </c>
    </row>
    <row r="7" s="4" customFormat="1" spans="1:9">
      <c r="A7" s="5">
        <v>999222284773664</v>
      </c>
      <c r="B7" s="6">
        <v>44958</v>
      </c>
      <c r="C7" s="6">
        <v>44961</v>
      </c>
      <c r="D7" s="4">
        <v>1087</v>
      </c>
      <c r="E7" s="4" t="str">
        <f>VLOOKUP(A7,HOP!A:L,12,0)</f>
        <v>1086.99</v>
      </c>
      <c r="F7" s="4" t="str">
        <f>VLOOKUP(A7,HOP!A:C,3,0)</f>
        <v>2965914</v>
      </c>
      <c r="G7" s="4">
        <f t="shared" si="0"/>
        <v>0.00999999999999091</v>
      </c>
      <c r="H7" s="4" t="str">
        <f t="shared" si="1"/>
        <v>，2965914</v>
      </c>
      <c r="I7" s="4" t="str">
        <f>VLOOKUP(A7,HOP!A:U,21,0)</f>
        <v>直连</v>
      </c>
    </row>
    <row r="8" s="4" customFormat="1" hidden="1" spans="1:9">
      <c r="A8" s="5">
        <v>999222367523116</v>
      </c>
      <c r="B8" s="6">
        <v>44960</v>
      </c>
      <c r="C8" s="6">
        <v>44961</v>
      </c>
      <c r="D8" s="4">
        <v>344</v>
      </c>
      <c r="E8" s="4" t="str">
        <f>VLOOKUP(A8,HOP!A:L,12,0)</f>
        <v>344.00</v>
      </c>
      <c r="F8" s="4" t="str">
        <f>VLOOKUP(A8,HOP!A:C,3,0)</f>
        <v>2980389</v>
      </c>
      <c r="G8" s="4">
        <f t="shared" si="0"/>
        <v>0</v>
      </c>
      <c r="H8" s="4" t="str">
        <f t="shared" si="1"/>
        <v>，2980389</v>
      </c>
      <c r="I8" s="4" t="str">
        <f>VLOOKUP(A8,HOP!A:U,21,0)</f>
        <v>直连</v>
      </c>
    </row>
    <row r="9" s="4" customFormat="1" hidden="1" spans="1:9">
      <c r="A9" s="5">
        <v>999222374158919</v>
      </c>
      <c r="B9" s="6">
        <v>44960</v>
      </c>
      <c r="C9" s="6">
        <v>44961</v>
      </c>
      <c r="D9" s="4">
        <v>331</v>
      </c>
      <c r="E9" s="4" t="str">
        <f>VLOOKUP(A9,HOP!A:L,12,0)</f>
        <v>331.00</v>
      </c>
      <c r="F9" s="4" t="str">
        <f>VLOOKUP(A9,HOP!A:C,3,0)</f>
        <v>2981494</v>
      </c>
      <c r="G9" s="4">
        <f t="shared" si="0"/>
        <v>0</v>
      </c>
      <c r="H9" s="4" t="str">
        <f t="shared" si="1"/>
        <v>，2981494</v>
      </c>
      <c r="I9" s="4" t="str">
        <f>VLOOKUP(A9,HOP!A:U,21,0)</f>
        <v>直连</v>
      </c>
    </row>
    <row r="10" s="4" customFormat="1" hidden="1" spans="1:9">
      <c r="A10" s="5">
        <v>999222383640691</v>
      </c>
      <c r="B10" s="6">
        <v>44959</v>
      </c>
      <c r="C10" s="6">
        <v>44961</v>
      </c>
      <c r="D10" s="4">
        <v>678</v>
      </c>
      <c r="E10" s="4" t="str">
        <f>VLOOKUP(A10,HOP!A:L,12,0)</f>
        <v>678.00</v>
      </c>
      <c r="F10" s="4" t="str">
        <f>VLOOKUP(A10,HOP!A:C,3,0)</f>
        <v>2983217</v>
      </c>
      <c r="G10" s="4">
        <f t="shared" si="0"/>
        <v>0</v>
      </c>
      <c r="H10" s="4" t="str">
        <f t="shared" si="1"/>
        <v>，2983217</v>
      </c>
      <c r="I10" s="4" t="str">
        <f>VLOOKUP(A10,HOP!A:U,21,0)</f>
        <v>直连</v>
      </c>
    </row>
    <row r="11" s="4" customFormat="1" hidden="1" spans="1:9">
      <c r="A11" s="5">
        <v>999222396144570</v>
      </c>
      <c r="B11" s="6">
        <v>44959</v>
      </c>
      <c r="C11" s="6">
        <v>44961</v>
      </c>
      <c r="D11" s="4">
        <v>630</v>
      </c>
      <c r="E11" s="4" t="str">
        <f>VLOOKUP(A11,HOP!A:L,12,0)</f>
        <v>630.00</v>
      </c>
      <c r="F11" s="4" t="str">
        <f>VLOOKUP(A11,HOP!A:C,3,0)</f>
        <v>2985006</v>
      </c>
      <c r="G11" s="4">
        <f t="shared" si="0"/>
        <v>0</v>
      </c>
      <c r="H11" s="4" t="str">
        <f t="shared" si="1"/>
        <v>，2985006</v>
      </c>
      <c r="I11" s="4" t="str">
        <f>VLOOKUP(A11,HOP!A:U,21,0)</f>
        <v>直连</v>
      </c>
    </row>
    <row r="12" s="4" customFormat="1" hidden="1" spans="1:9">
      <c r="A12" s="5">
        <v>999222433264484</v>
      </c>
      <c r="B12" s="6">
        <v>44958</v>
      </c>
      <c r="C12" s="6">
        <v>44961</v>
      </c>
      <c r="D12" s="4">
        <v>744</v>
      </c>
      <c r="E12" s="4" t="str">
        <f>VLOOKUP(A12,HOP!A:L,12,0)</f>
        <v>744.00</v>
      </c>
      <c r="F12" s="4" t="str">
        <f>VLOOKUP(A12,HOP!A:C,3,0)</f>
        <v>2990558</v>
      </c>
      <c r="G12" s="4">
        <f t="shared" si="0"/>
        <v>0</v>
      </c>
      <c r="H12" s="4" t="str">
        <f t="shared" si="1"/>
        <v>，2990558</v>
      </c>
      <c r="I12" s="4" t="str">
        <f>VLOOKUP(A12,HOP!A:U,21,0)</f>
        <v>直连</v>
      </c>
    </row>
    <row r="13" s="4" customFormat="1" hidden="1" spans="1:9">
      <c r="A13" s="5">
        <v>999222445720027</v>
      </c>
      <c r="B13" s="6">
        <v>44960</v>
      </c>
      <c r="C13" s="6">
        <v>44961</v>
      </c>
      <c r="D13" s="4">
        <v>605</v>
      </c>
      <c r="E13" s="4" t="str">
        <f>VLOOKUP(A13,HOP!A:L,12,0)</f>
        <v>605.00</v>
      </c>
      <c r="F13" s="4" t="str">
        <f>VLOOKUP(A13,HOP!A:C,3,0)</f>
        <v>2992469</v>
      </c>
      <c r="G13" s="4">
        <f t="shared" si="0"/>
        <v>0</v>
      </c>
      <c r="H13" s="4" t="str">
        <f t="shared" si="1"/>
        <v>，2992469</v>
      </c>
      <c r="I13" s="4" t="str">
        <f>VLOOKUP(A13,HOP!A:U,21,0)</f>
        <v>直连</v>
      </c>
    </row>
    <row r="14" s="4" customFormat="1" hidden="1" spans="1:9">
      <c r="A14" s="5">
        <v>999222498258651</v>
      </c>
      <c r="B14" s="6">
        <v>44960</v>
      </c>
      <c r="C14" s="6">
        <v>44961</v>
      </c>
      <c r="D14" s="4">
        <v>220</v>
      </c>
      <c r="E14" s="4" t="str">
        <f>VLOOKUP(A14,HOP!A:L,12,0)</f>
        <v>220.00</v>
      </c>
      <c r="F14" s="4" t="str">
        <f>VLOOKUP(A14,HOP!A:C,3,0)</f>
        <v>3000248</v>
      </c>
      <c r="G14" s="4">
        <f t="shared" si="0"/>
        <v>0</v>
      </c>
      <c r="H14" s="4" t="str">
        <f t="shared" si="1"/>
        <v>，3000248</v>
      </c>
      <c r="I14" s="4" t="str">
        <f>VLOOKUP(A14,HOP!A:U,21,0)</f>
        <v>直连</v>
      </c>
    </row>
    <row r="15" s="4" customFormat="1" hidden="1" spans="1:9">
      <c r="A15" s="5">
        <v>999222498637067</v>
      </c>
      <c r="B15" s="6">
        <v>44960</v>
      </c>
      <c r="C15" s="6">
        <v>44961</v>
      </c>
      <c r="D15" s="4">
        <v>272</v>
      </c>
      <c r="E15" s="4" t="str">
        <f>VLOOKUP(A15,HOP!A:L,12,0)</f>
        <v>272.00</v>
      </c>
      <c r="F15" s="4" t="str">
        <f>VLOOKUP(A15,HOP!A:C,3,0)</f>
        <v>3000320</v>
      </c>
      <c r="G15" s="4">
        <f t="shared" si="0"/>
        <v>0</v>
      </c>
      <c r="H15" s="4" t="str">
        <f t="shared" si="1"/>
        <v>，3000320</v>
      </c>
      <c r="I15" s="4" t="str">
        <f>VLOOKUP(A15,HOP!A:U,21,0)</f>
        <v>直连</v>
      </c>
    </row>
    <row r="16" s="4" customFormat="1" hidden="1" spans="1:9">
      <c r="A16" s="5">
        <v>999222500117586</v>
      </c>
      <c r="B16" s="6">
        <v>44960</v>
      </c>
      <c r="C16" s="6">
        <v>44961</v>
      </c>
      <c r="D16" s="4">
        <v>484</v>
      </c>
      <c r="E16" s="4" t="str">
        <f>VLOOKUP(A16,HOP!A:L,12,0)</f>
        <v>484.00</v>
      </c>
      <c r="F16" s="4" t="str">
        <f>VLOOKUP(A16,HOP!A:C,3,0)</f>
        <v>3000555</v>
      </c>
      <c r="G16" s="4">
        <f t="shared" si="0"/>
        <v>0</v>
      </c>
      <c r="H16" s="4" t="str">
        <f t="shared" si="1"/>
        <v>，3000555</v>
      </c>
      <c r="I16" s="4" t="str">
        <f>VLOOKUP(A16,HOP!A:U,21,0)</f>
        <v>直连</v>
      </c>
    </row>
    <row r="17" s="4" customFormat="1" hidden="1" spans="1:9">
      <c r="A17" s="5">
        <v>999222500896784</v>
      </c>
      <c r="B17" s="6">
        <v>44960</v>
      </c>
      <c r="C17" s="6">
        <v>44961</v>
      </c>
      <c r="D17" s="4">
        <v>227</v>
      </c>
      <c r="E17" s="4" t="str">
        <f>VLOOKUP(A17,HOP!A:L,12,0)</f>
        <v>227.00</v>
      </c>
      <c r="F17" s="4" t="str">
        <f>VLOOKUP(A17,HOP!A:C,3,0)</f>
        <v>3000696</v>
      </c>
      <c r="G17" s="4">
        <f t="shared" si="0"/>
        <v>0</v>
      </c>
      <c r="H17" s="4" t="str">
        <f t="shared" si="1"/>
        <v>，3000696</v>
      </c>
      <c r="I17" s="4" t="str">
        <f>VLOOKUP(A17,HOP!A:U,21,0)</f>
        <v>直连</v>
      </c>
    </row>
    <row r="18" s="4" customFormat="1" hidden="1" spans="1:9">
      <c r="A18" s="5">
        <v>999222505177952</v>
      </c>
      <c r="B18" s="6">
        <v>44960</v>
      </c>
      <c r="C18" s="6">
        <v>44961</v>
      </c>
      <c r="D18" s="4">
        <v>696</v>
      </c>
      <c r="E18" s="4" t="str">
        <f>VLOOKUP(A18,HOP!A:L,12,0)</f>
        <v>696.00</v>
      </c>
      <c r="F18" s="4" t="str">
        <f>VLOOKUP(A18,HOP!A:C,3,0)</f>
        <v>3001008</v>
      </c>
      <c r="G18" s="4">
        <f t="shared" si="0"/>
        <v>0</v>
      </c>
      <c r="H18" s="4" t="str">
        <f t="shared" si="1"/>
        <v>，3001008</v>
      </c>
      <c r="I18" s="4" t="str">
        <f>VLOOKUP(A18,HOP!A:U,21,0)</f>
        <v>直连</v>
      </c>
    </row>
    <row r="19" s="4" customFormat="1" hidden="1" spans="1:9">
      <c r="A19" s="5">
        <v>999222506990901</v>
      </c>
      <c r="B19" s="6">
        <v>44960</v>
      </c>
      <c r="C19" s="6">
        <v>44961</v>
      </c>
      <c r="D19" s="4">
        <v>176</v>
      </c>
      <c r="E19" s="4" t="str">
        <f>VLOOKUP(A19,HOP!A:L,12,0)</f>
        <v>176.00</v>
      </c>
      <c r="F19" s="4" t="str">
        <f>VLOOKUP(A19,HOP!A:C,3,0)</f>
        <v>3001228</v>
      </c>
      <c r="G19" s="4">
        <f t="shared" si="0"/>
        <v>0</v>
      </c>
      <c r="H19" s="4" t="str">
        <f t="shared" si="1"/>
        <v>，3001228</v>
      </c>
      <c r="I19" s="4" t="str">
        <f>VLOOKUP(A19,HOP!A:U,21,0)</f>
        <v>直连</v>
      </c>
    </row>
    <row r="20" s="4" customFormat="1" hidden="1" spans="1:9">
      <c r="A20" s="5">
        <v>999222507567002</v>
      </c>
      <c r="B20" s="6">
        <v>44960</v>
      </c>
      <c r="C20" s="6">
        <v>44961</v>
      </c>
      <c r="D20" s="4">
        <v>184</v>
      </c>
      <c r="E20" s="4" t="str">
        <f>VLOOKUP(A20,HOP!A:L,12,0)</f>
        <v>184.00</v>
      </c>
      <c r="F20" s="4" t="str">
        <f>VLOOKUP(A20,HOP!A:C,3,0)</f>
        <v>3001338</v>
      </c>
      <c r="G20" s="4">
        <f t="shared" si="0"/>
        <v>0</v>
      </c>
      <c r="H20" s="4" t="str">
        <f t="shared" si="1"/>
        <v>，3001338</v>
      </c>
      <c r="I20" s="4" t="str">
        <f>VLOOKUP(A20,HOP!A:U,21,0)</f>
        <v>直连</v>
      </c>
    </row>
    <row r="21" s="4" customFormat="1" hidden="1" spans="1:9">
      <c r="A21" s="5">
        <v>999222509962462</v>
      </c>
      <c r="B21" s="6">
        <v>44960</v>
      </c>
      <c r="C21" s="6">
        <v>44961</v>
      </c>
      <c r="D21" s="4">
        <v>235</v>
      </c>
      <c r="E21" s="4" t="str">
        <f>VLOOKUP(A21,HOP!A:L,12,0)</f>
        <v>235.00</v>
      </c>
      <c r="F21" s="4" t="str">
        <f>VLOOKUP(A21,HOP!A:C,3,0)</f>
        <v>3001780</v>
      </c>
      <c r="G21" s="4">
        <f t="shared" si="0"/>
        <v>0</v>
      </c>
      <c r="H21" s="4" t="str">
        <f t="shared" si="1"/>
        <v>，3001780</v>
      </c>
      <c r="I21" s="4" t="str">
        <f>VLOOKUP(A21,HOP!A:U,21,0)</f>
        <v>直连</v>
      </c>
    </row>
    <row r="22" s="4" customFormat="1" hidden="1" spans="1:9">
      <c r="A22" s="5">
        <v>999222218015903</v>
      </c>
      <c r="B22" s="6">
        <v>44961</v>
      </c>
      <c r="C22" s="6">
        <v>44962</v>
      </c>
      <c r="D22" s="4">
        <v>536</v>
      </c>
      <c r="E22" s="4" t="str">
        <f>VLOOKUP(A22,HOP!A:L,12,0)</f>
        <v>536.00</v>
      </c>
      <c r="F22" s="4" t="str">
        <f>VLOOKUP(A22,HOP!A:C,3,0)</f>
        <v>2952074</v>
      </c>
      <c r="G22" s="4">
        <f t="shared" si="0"/>
        <v>0</v>
      </c>
      <c r="H22" s="4" t="str">
        <f t="shared" si="1"/>
        <v>，2952074</v>
      </c>
      <c r="I22" s="4" t="str">
        <f>VLOOKUP(A22,HOP!A:U,21,0)</f>
        <v>直连</v>
      </c>
    </row>
    <row r="23" s="4" customFormat="1" hidden="1" spans="1:9">
      <c r="A23" s="5">
        <v>999222218085447</v>
      </c>
      <c r="B23" s="6">
        <v>44961</v>
      </c>
      <c r="C23" s="6">
        <v>44962</v>
      </c>
      <c r="D23" s="4">
        <v>536</v>
      </c>
      <c r="E23" s="4" t="str">
        <f>VLOOKUP(A23,HOP!A:L,12,0)</f>
        <v>536.00</v>
      </c>
      <c r="F23" s="4" t="str">
        <f>VLOOKUP(A23,HOP!A:C,3,0)</f>
        <v>2952097</v>
      </c>
      <c r="G23" s="4">
        <f t="shared" si="0"/>
        <v>0</v>
      </c>
      <c r="H23" s="4" t="str">
        <f t="shared" si="1"/>
        <v>，2952097</v>
      </c>
      <c r="I23" s="4" t="str">
        <f>VLOOKUP(A23,HOP!A:U,21,0)</f>
        <v>直连</v>
      </c>
    </row>
    <row r="24" s="4" customFormat="1" hidden="1" spans="1:9">
      <c r="A24" s="5">
        <v>999222378008295</v>
      </c>
      <c r="B24" s="6">
        <v>44960</v>
      </c>
      <c r="C24" s="6">
        <v>44962</v>
      </c>
      <c r="D24" s="4">
        <v>408</v>
      </c>
      <c r="E24" s="4" t="str">
        <f>VLOOKUP(A24,HOP!A:L,12,0)</f>
        <v>408.00</v>
      </c>
      <c r="F24" s="4" t="str">
        <f>VLOOKUP(A24,HOP!A:C,3,0)</f>
        <v>2982267</v>
      </c>
      <c r="G24" s="4">
        <f t="shared" si="0"/>
        <v>0</v>
      </c>
      <c r="H24" s="4" t="str">
        <f t="shared" si="1"/>
        <v>，2982267</v>
      </c>
      <c r="I24" s="4" t="str">
        <f>VLOOKUP(A24,HOP!A:U,21,0)</f>
        <v>直连</v>
      </c>
    </row>
    <row r="25" s="4" customFormat="1" hidden="1" spans="1:9">
      <c r="A25" s="5">
        <v>999222410866324</v>
      </c>
      <c r="B25" s="6">
        <v>44961</v>
      </c>
      <c r="C25" s="6">
        <v>44962</v>
      </c>
      <c r="D25" s="4">
        <v>1745</v>
      </c>
      <c r="E25" s="4" t="str">
        <f>VLOOKUP(A25,HOP!A:L,12,0)</f>
        <v>1745.00</v>
      </c>
      <c r="F25" s="4" t="str">
        <f>VLOOKUP(A25,HOP!A:C,3,0)</f>
        <v>2987180</v>
      </c>
      <c r="G25" s="4">
        <f t="shared" si="0"/>
        <v>0</v>
      </c>
      <c r="H25" s="4" t="str">
        <f t="shared" si="1"/>
        <v>，2987180</v>
      </c>
      <c r="I25" s="4" t="str">
        <f>VLOOKUP(A25,HOP!A:U,21,0)</f>
        <v>直连</v>
      </c>
    </row>
    <row r="26" s="4" customFormat="1" hidden="1" spans="1:9">
      <c r="A26" s="5">
        <v>999222421174772</v>
      </c>
      <c r="B26" s="6">
        <v>44961</v>
      </c>
      <c r="C26" s="6">
        <v>44962</v>
      </c>
      <c r="D26" s="4">
        <v>390</v>
      </c>
      <c r="E26" s="4" t="str">
        <f>VLOOKUP(A26,HOP!A:L,12,0)</f>
        <v>390.00</v>
      </c>
      <c r="F26" s="4" t="str">
        <f>VLOOKUP(A26,HOP!A:C,3,0)</f>
        <v>2988547</v>
      </c>
      <c r="G26" s="4">
        <f t="shared" si="0"/>
        <v>0</v>
      </c>
      <c r="H26" s="4" t="str">
        <f t="shared" si="1"/>
        <v>，2988547</v>
      </c>
      <c r="I26" s="4" t="str">
        <f>VLOOKUP(A26,HOP!A:U,21,0)</f>
        <v>直连</v>
      </c>
    </row>
    <row r="27" s="4" customFormat="1" hidden="1" spans="1:9">
      <c r="A27" s="5">
        <v>999222428105715</v>
      </c>
      <c r="B27" s="6">
        <v>44961</v>
      </c>
      <c r="C27" s="6">
        <v>44962</v>
      </c>
      <c r="D27" s="4">
        <v>331</v>
      </c>
      <c r="E27" s="4" t="str">
        <f>VLOOKUP(A27,HOP!A:L,12,0)</f>
        <v>331.00</v>
      </c>
      <c r="F27" s="4" t="str">
        <f>VLOOKUP(A27,HOP!A:C,3,0)</f>
        <v>2989993</v>
      </c>
      <c r="G27" s="4">
        <f t="shared" si="0"/>
        <v>0</v>
      </c>
      <c r="H27" s="4" t="str">
        <f t="shared" si="1"/>
        <v>，2989993</v>
      </c>
      <c r="I27" s="4" t="str">
        <f>VLOOKUP(A27,HOP!A:U,21,0)</f>
        <v>直连</v>
      </c>
    </row>
    <row r="28" s="4" customFormat="1" hidden="1" spans="1:9">
      <c r="A28" s="5">
        <v>999222431966863</v>
      </c>
      <c r="B28" s="6">
        <v>44961</v>
      </c>
      <c r="C28" s="6">
        <v>44962</v>
      </c>
      <c r="D28" s="4">
        <v>347</v>
      </c>
      <c r="E28" s="4" t="str">
        <f>VLOOKUP(A28,HOP!A:L,12,0)</f>
        <v>347.00</v>
      </c>
      <c r="F28" s="4" t="str">
        <f>VLOOKUP(A28,HOP!A:C,3,0)</f>
        <v>2990312</v>
      </c>
      <c r="G28" s="4">
        <f t="shared" si="0"/>
        <v>0</v>
      </c>
      <c r="H28" s="4" t="str">
        <f t="shared" si="1"/>
        <v>，2990312</v>
      </c>
      <c r="I28" s="4" t="str">
        <f>VLOOKUP(A28,HOP!A:U,21,0)</f>
        <v>直连</v>
      </c>
    </row>
    <row r="29" s="4" customFormat="1" hidden="1" spans="1:9">
      <c r="A29" s="5">
        <v>999222456085069</v>
      </c>
      <c r="B29" s="6">
        <v>44961</v>
      </c>
      <c r="C29" s="6">
        <v>44962</v>
      </c>
      <c r="D29" s="4">
        <v>445</v>
      </c>
      <c r="E29" s="4" t="str">
        <f>VLOOKUP(A29,HOP!A:L,12,0)</f>
        <v>445.00</v>
      </c>
      <c r="F29" s="4" t="str">
        <f>VLOOKUP(A29,HOP!A:C,3,0)</f>
        <v>2993884</v>
      </c>
      <c r="G29" s="4">
        <f t="shared" si="0"/>
        <v>0</v>
      </c>
      <c r="H29" s="4" t="str">
        <f t="shared" si="1"/>
        <v>，2993884</v>
      </c>
      <c r="I29" s="4" t="str">
        <f>VLOOKUP(A29,HOP!A:U,21,0)</f>
        <v>直连</v>
      </c>
    </row>
    <row r="30" s="4" customFormat="1" hidden="1" spans="1:9">
      <c r="A30" s="5">
        <v>999222472502628</v>
      </c>
      <c r="B30" s="6">
        <v>44961</v>
      </c>
      <c r="C30" s="6">
        <v>44962</v>
      </c>
      <c r="D30" s="4">
        <v>427</v>
      </c>
      <c r="E30" s="4" t="str">
        <f>VLOOKUP(A30,HOP!A:L,12,0)</f>
        <v>427.00</v>
      </c>
      <c r="F30" s="4" t="str">
        <f>VLOOKUP(A30,HOP!A:C,3,0)</f>
        <v>2996302</v>
      </c>
      <c r="G30" s="4">
        <f t="shared" si="0"/>
        <v>0</v>
      </c>
      <c r="H30" s="4" t="str">
        <f t="shared" si="1"/>
        <v>，2996302</v>
      </c>
      <c r="I30" s="4" t="str">
        <f>VLOOKUP(A30,HOP!A:U,21,0)</f>
        <v>直连</v>
      </c>
    </row>
    <row r="31" s="4" customFormat="1" hidden="1" spans="1:9">
      <c r="A31" s="5">
        <v>999222478703873</v>
      </c>
      <c r="B31" s="6">
        <v>44961</v>
      </c>
      <c r="C31" s="6">
        <v>44962</v>
      </c>
      <c r="D31" s="4">
        <v>428</v>
      </c>
      <c r="E31" s="4" t="str">
        <f>VLOOKUP(A31,HOP!A:L,12,0)</f>
        <v>428.00</v>
      </c>
      <c r="F31" s="4" t="str">
        <f>VLOOKUP(A31,HOP!A:C,3,0)</f>
        <v>2997285</v>
      </c>
      <c r="G31" s="4">
        <f t="shared" si="0"/>
        <v>0</v>
      </c>
      <c r="H31" s="4" t="str">
        <f t="shared" si="1"/>
        <v>，2997285</v>
      </c>
      <c r="I31" s="4" t="str">
        <f>VLOOKUP(A31,HOP!A:U,21,0)</f>
        <v>直连</v>
      </c>
    </row>
    <row r="32" s="4" customFormat="1" hidden="1" spans="1:9">
      <c r="A32" s="5">
        <v>999222507874839</v>
      </c>
      <c r="B32" s="6">
        <v>44961</v>
      </c>
      <c r="C32" s="6">
        <v>44962</v>
      </c>
      <c r="D32" s="4">
        <v>450</v>
      </c>
      <c r="E32" s="4" t="str">
        <f>VLOOKUP(A32,HOP!A:L,12,0)</f>
        <v>450.00</v>
      </c>
      <c r="F32" s="4" t="str">
        <f>VLOOKUP(A32,HOP!A:C,3,0)</f>
        <v>3001392</v>
      </c>
      <c r="G32" s="4">
        <f t="shared" si="0"/>
        <v>0</v>
      </c>
      <c r="H32" s="4" t="str">
        <f t="shared" si="1"/>
        <v>，3001392</v>
      </c>
      <c r="I32" s="4" t="str">
        <f>VLOOKUP(A32,HOP!A:U,21,0)</f>
        <v>直连</v>
      </c>
    </row>
    <row r="33" s="4" customFormat="1" hidden="1" spans="1:9">
      <c r="A33" s="5">
        <v>999222508405393</v>
      </c>
      <c r="B33" s="6">
        <v>44961</v>
      </c>
      <c r="C33" s="6">
        <v>44962</v>
      </c>
      <c r="D33" s="4">
        <v>1148</v>
      </c>
      <c r="E33" s="4" t="str">
        <f>VLOOKUP(A33,HOP!A:L,12,0)</f>
        <v>1148.00</v>
      </c>
      <c r="F33" s="4" t="str">
        <f>VLOOKUP(A33,HOP!A:C,3,0)</f>
        <v>3001479</v>
      </c>
      <c r="G33" s="4">
        <f t="shared" si="0"/>
        <v>0</v>
      </c>
      <c r="H33" s="4" t="str">
        <f t="shared" si="1"/>
        <v>，3001479</v>
      </c>
      <c r="I33" s="4" t="str">
        <f>VLOOKUP(A33,HOP!A:U,21,0)</f>
        <v>直连</v>
      </c>
    </row>
    <row r="34" s="4" customFormat="1" hidden="1" spans="1:9">
      <c r="A34" s="5">
        <v>999222512902049</v>
      </c>
      <c r="B34" s="6">
        <v>44961</v>
      </c>
      <c r="C34" s="6">
        <v>44962</v>
      </c>
      <c r="D34" s="4">
        <v>192</v>
      </c>
      <c r="E34" s="4" t="str">
        <f>VLOOKUP(A34,HOP!A:L,12,0)</f>
        <v>192.00</v>
      </c>
      <c r="F34" s="4" t="str">
        <f>VLOOKUP(A34,HOP!A:C,3,0)</f>
        <v>3002349</v>
      </c>
      <c r="G34" s="4">
        <f t="shared" si="0"/>
        <v>0</v>
      </c>
      <c r="H34" s="4" t="str">
        <f t="shared" si="1"/>
        <v>，3002349</v>
      </c>
      <c r="I34" s="4" t="str">
        <f>VLOOKUP(A34,HOP!A:U,21,0)</f>
        <v>直连</v>
      </c>
    </row>
    <row r="35" s="4" customFormat="1" hidden="1" spans="1:9">
      <c r="A35" s="5">
        <v>999222514501679</v>
      </c>
      <c r="B35" s="6">
        <v>44961</v>
      </c>
      <c r="C35" s="6">
        <v>44962</v>
      </c>
      <c r="D35" s="4">
        <v>327</v>
      </c>
      <c r="E35" s="4" t="str">
        <f>VLOOKUP(A35,HOP!A:L,12,0)</f>
        <v>327.00</v>
      </c>
      <c r="F35" s="4" t="str">
        <f>VLOOKUP(A35,HOP!A:C,3,0)</f>
        <v>3002674</v>
      </c>
      <c r="G35" s="4">
        <f t="shared" si="0"/>
        <v>0</v>
      </c>
      <c r="H35" s="4" t="str">
        <f t="shared" si="1"/>
        <v>，3002674</v>
      </c>
      <c r="I35" s="4" t="str">
        <f>VLOOKUP(A35,HOP!A:U,21,0)</f>
        <v>直连</v>
      </c>
    </row>
    <row r="36" s="4" customFormat="1" hidden="1" spans="1:9">
      <c r="A36" s="5">
        <v>999222514841440</v>
      </c>
      <c r="B36" s="6">
        <v>44961</v>
      </c>
      <c r="C36" s="6">
        <v>44962</v>
      </c>
      <c r="D36" s="4">
        <v>638</v>
      </c>
      <c r="E36" s="4" t="str">
        <f>VLOOKUP(A36,HOP!A:L,12,0)</f>
        <v>638.00</v>
      </c>
      <c r="F36" s="4" t="str">
        <f>VLOOKUP(A36,HOP!A:C,3,0)</f>
        <v>3002738</v>
      </c>
      <c r="G36" s="4">
        <f t="shared" si="0"/>
        <v>0</v>
      </c>
      <c r="H36" s="4" t="str">
        <f t="shared" si="1"/>
        <v>，3002738</v>
      </c>
      <c r="I36" s="4" t="str">
        <f>VLOOKUP(A36,HOP!A:U,21,0)</f>
        <v>直连</v>
      </c>
    </row>
    <row r="37" s="4" customFormat="1" hidden="1" spans="1:9">
      <c r="A37" s="5">
        <v>999222514906694</v>
      </c>
      <c r="B37" s="6">
        <v>44961</v>
      </c>
      <c r="C37" s="6">
        <v>44962</v>
      </c>
      <c r="D37" s="4">
        <v>88</v>
      </c>
      <c r="E37" s="4" t="str">
        <f>VLOOKUP(A37,HOP!A:L,12,0)</f>
        <v>88.00</v>
      </c>
      <c r="F37" s="4" t="str">
        <f>VLOOKUP(A37,HOP!A:C,3,0)</f>
        <v>3002752</v>
      </c>
      <c r="G37" s="4">
        <f t="shared" si="0"/>
        <v>0</v>
      </c>
      <c r="H37" s="4" t="str">
        <f t="shared" si="1"/>
        <v>，3002752</v>
      </c>
      <c r="I37" s="4" t="str">
        <f>VLOOKUP(A37,HOP!A:U,21,0)</f>
        <v>直连</v>
      </c>
    </row>
    <row r="38" s="4" customFormat="1" hidden="1" spans="1:9">
      <c r="A38" s="5">
        <v>999222520770637</v>
      </c>
      <c r="B38" s="6">
        <v>44961</v>
      </c>
      <c r="C38" s="6">
        <v>44962</v>
      </c>
      <c r="D38" s="4">
        <v>262</v>
      </c>
      <c r="E38" s="4" t="str">
        <f>VLOOKUP(A38,HOP!A:L,12,0)</f>
        <v>262.00</v>
      </c>
      <c r="F38" s="4" t="str">
        <f>VLOOKUP(A38,HOP!A:C,3,0)</f>
        <v>3003018</v>
      </c>
      <c r="G38" s="4">
        <f t="shared" si="0"/>
        <v>0</v>
      </c>
      <c r="H38" s="4" t="str">
        <f t="shared" si="1"/>
        <v>，3003018</v>
      </c>
      <c r="I38" s="4" t="str">
        <f>VLOOKUP(A38,HOP!A:U,21,0)</f>
        <v>直连</v>
      </c>
    </row>
    <row r="39" s="4" customFormat="1" hidden="1" spans="1:9">
      <c r="A39" s="5">
        <v>999222521215310</v>
      </c>
      <c r="B39" s="6">
        <v>44961</v>
      </c>
      <c r="C39" s="6">
        <v>44962</v>
      </c>
      <c r="D39" s="4">
        <v>271</v>
      </c>
      <c r="E39" s="4" t="str">
        <f>VLOOKUP(A39,HOP!A:L,12,0)</f>
        <v>271.00</v>
      </c>
      <c r="F39" s="4" t="str">
        <f>VLOOKUP(A39,HOP!A:C,3,0)</f>
        <v>3003054</v>
      </c>
      <c r="G39" s="4">
        <f t="shared" si="0"/>
        <v>0</v>
      </c>
      <c r="H39" s="4" t="str">
        <f t="shared" si="1"/>
        <v>，3003054</v>
      </c>
      <c r="I39" s="4" t="str">
        <f>VLOOKUP(A39,HOP!A:U,21,0)</f>
        <v>直连</v>
      </c>
    </row>
    <row r="40" s="4" customFormat="1" hidden="1" spans="1:9">
      <c r="A40" s="5">
        <v>999222523742510</v>
      </c>
      <c r="B40" s="6">
        <v>44961</v>
      </c>
      <c r="C40" s="6">
        <v>44962</v>
      </c>
      <c r="D40" s="4">
        <v>831</v>
      </c>
      <c r="E40" s="4" t="str">
        <f>VLOOKUP(A40,HOP!A:L,12,0)</f>
        <v>831.00</v>
      </c>
      <c r="F40" s="4" t="str">
        <f>VLOOKUP(A40,HOP!A:C,3,0)</f>
        <v>3003467</v>
      </c>
      <c r="G40" s="4">
        <f t="shared" si="0"/>
        <v>0</v>
      </c>
      <c r="H40" s="4" t="str">
        <f t="shared" si="1"/>
        <v>，3003467</v>
      </c>
      <c r="I40" s="4" t="str">
        <f>VLOOKUP(A40,HOP!A:U,21,0)</f>
        <v>直连</v>
      </c>
    </row>
    <row r="41" s="4" customFormat="1" hidden="1" spans="1:9">
      <c r="A41" s="5">
        <v>999222524778191</v>
      </c>
      <c r="B41" s="6">
        <v>44961</v>
      </c>
      <c r="C41" s="6">
        <v>44962</v>
      </c>
      <c r="D41" s="4">
        <v>106</v>
      </c>
      <c r="E41" s="4" t="str">
        <f>VLOOKUP(A41,HOP!A:L,12,0)</f>
        <v>106.00</v>
      </c>
      <c r="F41" s="4" t="str">
        <f>VLOOKUP(A41,HOP!A:C,3,0)</f>
        <v>3003684</v>
      </c>
      <c r="G41" s="4">
        <f t="shared" si="0"/>
        <v>0</v>
      </c>
      <c r="H41" s="4" t="str">
        <f t="shared" si="1"/>
        <v>，3003684</v>
      </c>
      <c r="I41" s="4" t="str">
        <f>VLOOKUP(A41,HOP!A:U,21,0)</f>
        <v>直连</v>
      </c>
    </row>
    <row r="42" s="4" customFormat="1" hidden="1" spans="1:9">
      <c r="A42" s="5">
        <v>999222525164762</v>
      </c>
      <c r="B42" s="6">
        <v>44961</v>
      </c>
      <c r="C42" s="6">
        <v>44962</v>
      </c>
      <c r="D42" s="4">
        <v>88</v>
      </c>
      <c r="E42" s="4" t="str">
        <f>VLOOKUP(A42,HOP!A:L,12,0)</f>
        <v>88.00</v>
      </c>
      <c r="F42" s="4" t="str">
        <f>VLOOKUP(A42,HOP!A:C,3,0)</f>
        <v>3003774</v>
      </c>
      <c r="G42" s="4">
        <f t="shared" si="0"/>
        <v>0</v>
      </c>
      <c r="H42" s="4" t="str">
        <f t="shared" si="1"/>
        <v>，3003774</v>
      </c>
      <c r="I42" s="4" t="str">
        <f>VLOOKUP(A42,HOP!A:U,21,0)</f>
        <v>直连</v>
      </c>
    </row>
    <row r="43" s="4" customFormat="1" hidden="1" spans="1:9">
      <c r="A43" s="5">
        <v>999222525267537</v>
      </c>
      <c r="B43" s="6">
        <v>44961</v>
      </c>
      <c r="C43" s="6">
        <v>44962</v>
      </c>
      <c r="D43" s="4">
        <v>235</v>
      </c>
      <c r="E43" s="4" t="str">
        <f>VLOOKUP(A43,HOP!A:L,12,0)</f>
        <v>235.00</v>
      </c>
      <c r="F43" s="4" t="str">
        <f>VLOOKUP(A43,HOP!A:C,3,0)</f>
        <v>3003795</v>
      </c>
      <c r="G43" s="4">
        <f t="shared" si="0"/>
        <v>0</v>
      </c>
      <c r="H43" s="4" t="str">
        <f t="shared" si="1"/>
        <v>，3003795</v>
      </c>
      <c r="I43" s="4" t="str">
        <f>VLOOKUP(A43,HOP!A:U,21,0)</f>
        <v>直连</v>
      </c>
    </row>
    <row r="44" s="4" customFormat="1" hidden="1" spans="1:9">
      <c r="A44" s="5">
        <v>999222525863780</v>
      </c>
      <c r="B44" s="6">
        <v>44961</v>
      </c>
      <c r="C44" s="6">
        <v>44962</v>
      </c>
      <c r="D44" s="4">
        <v>234</v>
      </c>
      <c r="E44" s="4" t="str">
        <f>VLOOKUP(A44,HOP!A:L,12,0)</f>
        <v>234.00</v>
      </c>
      <c r="F44" s="4" t="str">
        <f>VLOOKUP(A44,HOP!A:C,3,0)</f>
        <v>3003897</v>
      </c>
      <c r="G44" s="4">
        <f t="shared" si="0"/>
        <v>0</v>
      </c>
      <c r="H44" s="4" t="str">
        <f t="shared" si="1"/>
        <v>，3003897</v>
      </c>
      <c r="I44" s="4" t="str">
        <f>VLOOKUP(A44,HOP!A:U,21,0)</f>
        <v>直连</v>
      </c>
    </row>
    <row r="45" s="4" customFormat="1" hidden="1" spans="1:9">
      <c r="A45" s="5">
        <v>999222527594531</v>
      </c>
      <c r="B45" s="6">
        <v>44961</v>
      </c>
      <c r="C45" s="6">
        <v>44962</v>
      </c>
      <c r="D45" s="4">
        <v>176</v>
      </c>
      <c r="E45" s="4" t="str">
        <f>VLOOKUP(A45,HOP!A:L,12,0)</f>
        <v>176.00</v>
      </c>
      <c r="F45" s="4" t="str">
        <f>VLOOKUP(A45,HOP!A:C,3,0)</f>
        <v>3004196</v>
      </c>
      <c r="G45" s="4">
        <f t="shared" si="0"/>
        <v>0</v>
      </c>
      <c r="H45" s="4" t="str">
        <f t="shared" si="1"/>
        <v>，3004196</v>
      </c>
      <c r="I45" s="4" t="str">
        <f>VLOOKUP(A45,HOP!A:U,21,0)</f>
        <v>直连</v>
      </c>
    </row>
    <row r="46" s="4" customFormat="1" hidden="1" spans="1:9">
      <c r="A46" s="5">
        <v>999222527875364</v>
      </c>
      <c r="B46" s="6">
        <v>44961</v>
      </c>
      <c r="C46" s="6">
        <v>44962</v>
      </c>
      <c r="D46" s="4">
        <v>106</v>
      </c>
      <c r="E46" s="4" t="str">
        <f>VLOOKUP(A46,HOP!A:L,12,0)</f>
        <v>106.00</v>
      </c>
      <c r="F46" s="4" t="str">
        <f>VLOOKUP(A46,HOP!A:C,3,0)</f>
        <v>3004258</v>
      </c>
      <c r="G46" s="4">
        <f t="shared" si="0"/>
        <v>0</v>
      </c>
      <c r="H46" s="4" t="str">
        <f t="shared" si="1"/>
        <v>，3004258</v>
      </c>
      <c r="I46" s="4" t="str">
        <f>VLOOKUP(A46,HOP!A:U,21,0)</f>
        <v>直连</v>
      </c>
    </row>
    <row r="48" spans="4:4">
      <c r="D48" s="4">
        <f>SUM(D2:D47)</f>
        <v>23504</v>
      </c>
    </row>
    <row r="50" spans="4:4">
      <c r="D50" s="4" t="s">
        <v>256</v>
      </c>
    </row>
    <row r="53" spans="1:1">
      <c r="A53" s="4" t="s">
        <v>257</v>
      </c>
    </row>
    <row r="54" spans="1:1">
      <c r="A54" s="4" t="s">
        <v>258</v>
      </c>
    </row>
  </sheetData>
  <autoFilter ref="A1:X46">
    <filterColumn colId="6">
      <filters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"/>
  <sheetViews>
    <sheetView workbookViewId="0">
      <selection activeCell="I17" sqref="I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  <c r="V1" s="2" t="s">
        <v>277</v>
      </c>
    </row>
    <row r="2" s="1" customFormat="1" spans="1:22">
      <c r="A2" s="3">
        <v>999222527875364</v>
      </c>
      <c r="B2" s="1" t="s">
        <v>278</v>
      </c>
      <c r="C2" s="1" t="s">
        <v>279</v>
      </c>
      <c r="D2" s="1" t="s">
        <v>280</v>
      </c>
      <c r="E2" s="1" t="s">
        <v>252</v>
      </c>
      <c r="F2" s="1" t="s">
        <v>278</v>
      </c>
      <c r="G2" s="1" t="s">
        <v>281</v>
      </c>
      <c r="H2" s="1" t="s">
        <v>282</v>
      </c>
      <c r="I2" s="1" t="s">
        <v>283</v>
      </c>
      <c r="J2" s="1" t="s">
        <v>284</v>
      </c>
      <c r="K2" s="1" t="s">
        <v>283</v>
      </c>
      <c r="L2" s="1" t="s">
        <v>283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289</v>
      </c>
      <c r="S2" s="1" t="s">
        <v>290</v>
      </c>
      <c r="T2" s="1" t="s">
        <v>291</v>
      </c>
      <c r="U2" s="1" t="s">
        <v>292</v>
      </c>
      <c r="V2" s="1" t="s">
        <v>293</v>
      </c>
    </row>
    <row r="3" s="1" customFormat="1" spans="1:22">
      <c r="A3" s="3">
        <v>999222527594531</v>
      </c>
      <c r="B3" s="1" t="s">
        <v>278</v>
      </c>
      <c r="C3" s="1" t="s">
        <v>294</v>
      </c>
      <c r="D3" s="1" t="s">
        <v>295</v>
      </c>
      <c r="E3" s="1" t="s">
        <v>248</v>
      </c>
      <c r="F3" s="1" t="s">
        <v>278</v>
      </c>
      <c r="G3" s="1" t="s">
        <v>281</v>
      </c>
      <c r="H3" s="1" t="s">
        <v>282</v>
      </c>
      <c r="I3" s="1" t="s">
        <v>296</v>
      </c>
      <c r="J3" s="1" t="s">
        <v>284</v>
      </c>
      <c r="K3" s="1" t="s">
        <v>296</v>
      </c>
      <c r="L3" s="1" t="s">
        <v>296</v>
      </c>
      <c r="M3" s="1" t="s">
        <v>285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297</v>
      </c>
      <c r="S3" s="1" t="s">
        <v>290</v>
      </c>
      <c r="T3" s="1" t="s">
        <v>291</v>
      </c>
      <c r="U3" s="1" t="s">
        <v>292</v>
      </c>
      <c r="V3" s="1" t="s">
        <v>293</v>
      </c>
    </row>
    <row r="4" s="1" customFormat="1" spans="1:22">
      <c r="A4" s="3">
        <v>999222525863780</v>
      </c>
      <c r="B4" s="1" t="s">
        <v>278</v>
      </c>
      <c r="C4" s="1" t="s">
        <v>298</v>
      </c>
      <c r="D4" s="1" t="s">
        <v>299</v>
      </c>
      <c r="E4" s="1" t="s">
        <v>244</v>
      </c>
      <c r="F4" s="1" t="s">
        <v>278</v>
      </c>
      <c r="G4" s="1" t="s">
        <v>281</v>
      </c>
      <c r="H4" s="1" t="s">
        <v>282</v>
      </c>
      <c r="I4" s="1" t="s">
        <v>300</v>
      </c>
      <c r="J4" s="1" t="s">
        <v>284</v>
      </c>
      <c r="K4" s="1" t="s">
        <v>300</v>
      </c>
      <c r="L4" s="1" t="s">
        <v>300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288</v>
      </c>
      <c r="R4" s="1" t="s">
        <v>301</v>
      </c>
      <c r="S4" s="1" t="s">
        <v>290</v>
      </c>
      <c r="T4" s="1" t="s">
        <v>291</v>
      </c>
      <c r="U4" s="1" t="s">
        <v>292</v>
      </c>
      <c r="V4" s="1" t="s">
        <v>293</v>
      </c>
    </row>
    <row r="5" s="1" customFormat="1" spans="1:22">
      <c r="A5" s="3">
        <v>999222525267537</v>
      </c>
      <c r="B5" s="1" t="s">
        <v>278</v>
      </c>
      <c r="C5" s="1" t="s">
        <v>302</v>
      </c>
      <c r="D5" s="1" t="s">
        <v>303</v>
      </c>
      <c r="E5" s="1" t="s">
        <v>127</v>
      </c>
      <c r="F5" s="1" t="s">
        <v>278</v>
      </c>
      <c r="G5" s="1" t="s">
        <v>281</v>
      </c>
      <c r="H5" s="1" t="s">
        <v>282</v>
      </c>
      <c r="I5" s="1" t="s">
        <v>304</v>
      </c>
      <c r="J5" s="1" t="s">
        <v>284</v>
      </c>
      <c r="K5" s="1" t="s">
        <v>304</v>
      </c>
      <c r="L5" s="1" t="s">
        <v>304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288</v>
      </c>
      <c r="R5" s="1" t="s">
        <v>305</v>
      </c>
      <c r="S5" s="1" t="s">
        <v>290</v>
      </c>
      <c r="T5" s="1" t="s">
        <v>291</v>
      </c>
      <c r="U5" s="1" t="s">
        <v>292</v>
      </c>
      <c r="V5" s="1" t="s">
        <v>293</v>
      </c>
    </row>
    <row r="6" s="1" customFormat="1" spans="1:22">
      <c r="A6" s="3">
        <v>999222525164762</v>
      </c>
      <c r="B6" s="1" t="s">
        <v>278</v>
      </c>
      <c r="C6" s="1" t="s">
        <v>306</v>
      </c>
      <c r="D6" s="1" t="s">
        <v>295</v>
      </c>
      <c r="E6" s="1" t="s">
        <v>235</v>
      </c>
      <c r="F6" s="1" t="s">
        <v>278</v>
      </c>
      <c r="G6" s="1" t="s">
        <v>281</v>
      </c>
      <c r="H6" s="1" t="s">
        <v>282</v>
      </c>
      <c r="I6" s="1" t="s">
        <v>307</v>
      </c>
      <c r="J6" s="1" t="s">
        <v>284</v>
      </c>
      <c r="K6" s="1" t="s">
        <v>307</v>
      </c>
      <c r="L6" s="1" t="s">
        <v>307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288</v>
      </c>
      <c r="R6" s="1" t="s">
        <v>308</v>
      </c>
      <c r="S6" s="1" t="s">
        <v>290</v>
      </c>
      <c r="T6" s="1" t="s">
        <v>291</v>
      </c>
      <c r="U6" s="1" t="s">
        <v>292</v>
      </c>
      <c r="V6" s="1" t="s">
        <v>293</v>
      </c>
    </row>
    <row r="7" s="1" customFormat="1" spans="1:22">
      <c r="A7" s="3">
        <v>999222524778191</v>
      </c>
      <c r="B7" s="1" t="s">
        <v>278</v>
      </c>
      <c r="C7" s="1" t="s">
        <v>309</v>
      </c>
      <c r="D7" s="1" t="s">
        <v>280</v>
      </c>
      <c r="E7" s="1" t="s">
        <v>231</v>
      </c>
      <c r="F7" s="1" t="s">
        <v>278</v>
      </c>
      <c r="G7" s="1" t="s">
        <v>281</v>
      </c>
      <c r="H7" s="1" t="s">
        <v>282</v>
      </c>
      <c r="I7" s="1" t="s">
        <v>283</v>
      </c>
      <c r="J7" s="1" t="s">
        <v>284</v>
      </c>
      <c r="K7" s="1" t="s">
        <v>283</v>
      </c>
      <c r="L7" s="1" t="s">
        <v>283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288</v>
      </c>
      <c r="R7" s="1" t="s">
        <v>310</v>
      </c>
      <c r="S7" s="1" t="s">
        <v>290</v>
      </c>
      <c r="T7" s="1" t="s">
        <v>291</v>
      </c>
      <c r="U7" s="1" t="s">
        <v>292</v>
      </c>
      <c r="V7" s="1" t="s">
        <v>293</v>
      </c>
    </row>
    <row r="8" s="1" customFormat="1" spans="1:22">
      <c r="A8" s="3">
        <v>999222523742510</v>
      </c>
      <c r="B8" s="1" t="s">
        <v>278</v>
      </c>
      <c r="C8" s="1" t="s">
        <v>311</v>
      </c>
      <c r="D8" s="1" t="s">
        <v>312</v>
      </c>
      <c r="E8" s="1" t="s">
        <v>313</v>
      </c>
      <c r="F8" s="1" t="s">
        <v>278</v>
      </c>
      <c r="G8" s="1" t="s">
        <v>281</v>
      </c>
      <c r="H8" s="1" t="s">
        <v>282</v>
      </c>
      <c r="I8" s="1" t="s">
        <v>314</v>
      </c>
      <c r="J8" s="1" t="s">
        <v>284</v>
      </c>
      <c r="K8" s="1" t="s">
        <v>314</v>
      </c>
      <c r="L8" s="1" t="s">
        <v>314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288</v>
      </c>
      <c r="R8" s="1" t="s">
        <v>315</v>
      </c>
      <c r="S8" s="1" t="s">
        <v>290</v>
      </c>
      <c r="T8" s="1" t="s">
        <v>291</v>
      </c>
      <c r="U8" s="1" t="s">
        <v>292</v>
      </c>
      <c r="V8" s="1" t="s">
        <v>293</v>
      </c>
    </row>
    <row r="9" s="1" customFormat="1" spans="1:22">
      <c r="A9" s="3">
        <v>999222521215310</v>
      </c>
      <c r="B9" s="1" t="s">
        <v>278</v>
      </c>
      <c r="C9" s="1" t="s">
        <v>316</v>
      </c>
      <c r="D9" s="1" t="s">
        <v>317</v>
      </c>
      <c r="E9" s="1" t="s">
        <v>220</v>
      </c>
      <c r="F9" s="1" t="s">
        <v>278</v>
      </c>
      <c r="G9" s="1" t="s">
        <v>281</v>
      </c>
      <c r="H9" s="1" t="s">
        <v>282</v>
      </c>
      <c r="I9" s="1" t="s">
        <v>318</v>
      </c>
      <c r="J9" s="1" t="s">
        <v>284</v>
      </c>
      <c r="K9" s="1" t="s">
        <v>318</v>
      </c>
      <c r="L9" s="1" t="s">
        <v>318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288</v>
      </c>
      <c r="R9" s="1" t="s">
        <v>319</v>
      </c>
      <c r="S9" s="1" t="s">
        <v>290</v>
      </c>
      <c r="T9" s="1" t="s">
        <v>291</v>
      </c>
      <c r="U9" s="1" t="s">
        <v>292</v>
      </c>
      <c r="V9" s="1" t="s">
        <v>293</v>
      </c>
    </row>
    <row r="10" s="1" customFormat="1" spans="1:22">
      <c r="A10" s="3">
        <v>999222520770637</v>
      </c>
      <c r="B10" s="1" t="s">
        <v>278</v>
      </c>
      <c r="C10" s="1" t="s">
        <v>320</v>
      </c>
      <c r="D10" s="1" t="s">
        <v>321</v>
      </c>
      <c r="E10" s="1" t="s">
        <v>215</v>
      </c>
      <c r="F10" s="1" t="s">
        <v>278</v>
      </c>
      <c r="G10" s="1" t="s">
        <v>281</v>
      </c>
      <c r="H10" s="1" t="s">
        <v>282</v>
      </c>
      <c r="I10" s="1" t="s">
        <v>322</v>
      </c>
      <c r="J10" s="1" t="s">
        <v>284</v>
      </c>
      <c r="K10" s="1" t="s">
        <v>322</v>
      </c>
      <c r="L10" s="1" t="s">
        <v>322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288</v>
      </c>
      <c r="R10" s="1" t="s">
        <v>323</v>
      </c>
      <c r="S10" s="1" t="s">
        <v>290</v>
      </c>
      <c r="T10" s="1" t="s">
        <v>291</v>
      </c>
      <c r="U10" s="1" t="s">
        <v>292</v>
      </c>
      <c r="V10" s="1" t="s">
        <v>293</v>
      </c>
    </row>
    <row r="11" s="1" customFormat="1" spans="1:22">
      <c r="A11" s="3">
        <v>999222514906694</v>
      </c>
      <c r="B11" s="1" t="s">
        <v>278</v>
      </c>
      <c r="C11" s="1" t="s">
        <v>324</v>
      </c>
      <c r="D11" s="1" t="s">
        <v>295</v>
      </c>
      <c r="E11" s="1" t="s">
        <v>209</v>
      </c>
      <c r="F11" s="1" t="s">
        <v>278</v>
      </c>
      <c r="G11" s="1" t="s">
        <v>281</v>
      </c>
      <c r="H11" s="1" t="s">
        <v>282</v>
      </c>
      <c r="I11" s="1" t="s">
        <v>307</v>
      </c>
      <c r="J11" s="1" t="s">
        <v>284</v>
      </c>
      <c r="K11" s="1" t="s">
        <v>307</v>
      </c>
      <c r="L11" s="1" t="s">
        <v>307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288</v>
      </c>
      <c r="R11" s="1" t="s">
        <v>325</v>
      </c>
      <c r="S11" s="1" t="s">
        <v>290</v>
      </c>
      <c r="T11" s="1" t="s">
        <v>291</v>
      </c>
      <c r="U11" s="1" t="s">
        <v>292</v>
      </c>
      <c r="V11" s="1" t="s">
        <v>293</v>
      </c>
    </row>
    <row r="12" s="1" customFormat="1" spans="1:22">
      <c r="A12" s="3">
        <v>999222514841440</v>
      </c>
      <c r="B12" s="1" t="s">
        <v>278</v>
      </c>
      <c r="C12" s="1" t="s">
        <v>326</v>
      </c>
      <c r="D12" s="1" t="s">
        <v>327</v>
      </c>
      <c r="E12" s="1" t="s">
        <v>204</v>
      </c>
      <c r="F12" s="1" t="s">
        <v>278</v>
      </c>
      <c r="G12" s="1" t="s">
        <v>281</v>
      </c>
      <c r="H12" s="1" t="s">
        <v>282</v>
      </c>
      <c r="I12" s="1" t="s">
        <v>328</v>
      </c>
      <c r="J12" s="1" t="s">
        <v>284</v>
      </c>
      <c r="K12" s="1" t="s">
        <v>328</v>
      </c>
      <c r="L12" s="1" t="s">
        <v>328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288</v>
      </c>
      <c r="R12" s="1" t="s">
        <v>329</v>
      </c>
      <c r="S12" s="1" t="s">
        <v>290</v>
      </c>
      <c r="T12" s="1" t="s">
        <v>291</v>
      </c>
      <c r="U12" s="1" t="s">
        <v>292</v>
      </c>
      <c r="V12" s="1" t="s">
        <v>293</v>
      </c>
    </row>
    <row r="13" s="1" customFormat="1" spans="1:22">
      <c r="A13" s="3">
        <v>999222514501679</v>
      </c>
      <c r="B13" s="1" t="s">
        <v>278</v>
      </c>
      <c r="C13" s="1" t="s">
        <v>330</v>
      </c>
      <c r="D13" s="1" t="s">
        <v>331</v>
      </c>
      <c r="E13" s="1" t="s">
        <v>332</v>
      </c>
      <c r="F13" s="1" t="s">
        <v>278</v>
      </c>
      <c r="G13" s="1" t="s">
        <v>281</v>
      </c>
      <c r="H13" s="1" t="s">
        <v>282</v>
      </c>
      <c r="I13" s="1" t="s">
        <v>333</v>
      </c>
      <c r="J13" s="1" t="s">
        <v>284</v>
      </c>
      <c r="K13" s="1" t="s">
        <v>333</v>
      </c>
      <c r="L13" s="1" t="s">
        <v>333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288</v>
      </c>
      <c r="R13" s="1" t="s">
        <v>334</v>
      </c>
      <c r="S13" s="1" t="s">
        <v>290</v>
      </c>
      <c r="T13" s="1" t="s">
        <v>291</v>
      </c>
      <c r="U13" s="1" t="s">
        <v>292</v>
      </c>
      <c r="V13" s="1" t="s">
        <v>293</v>
      </c>
    </row>
    <row r="14" s="1" customFormat="1" spans="1:22">
      <c r="A14" s="3">
        <v>999222512902049</v>
      </c>
      <c r="B14" s="1" t="s">
        <v>278</v>
      </c>
      <c r="C14" s="1" t="s">
        <v>335</v>
      </c>
      <c r="D14" s="1" t="s">
        <v>303</v>
      </c>
      <c r="E14" s="1" t="s">
        <v>193</v>
      </c>
      <c r="F14" s="1" t="s">
        <v>278</v>
      </c>
      <c r="G14" s="1" t="s">
        <v>281</v>
      </c>
      <c r="H14" s="1" t="s">
        <v>282</v>
      </c>
      <c r="I14" s="1" t="s">
        <v>336</v>
      </c>
      <c r="J14" s="1" t="s">
        <v>284</v>
      </c>
      <c r="K14" s="1" t="s">
        <v>336</v>
      </c>
      <c r="L14" s="1" t="s">
        <v>336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288</v>
      </c>
      <c r="R14" s="1" t="s">
        <v>337</v>
      </c>
      <c r="S14" s="1" t="s">
        <v>290</v>
      </c>
      <c r="T14" s="1" t="s">
        <v>291</v>
      </c>
      <c r="U14" s="1" t="s">
        <v>292</v>
      </c>
      <c r="V14" s="1" t="s">
        <v>293</v>
      </c>
    </row>
    <row r="15" s="1" customFormat="1" spans="1:22">
      <c r="A15" s="3">
        <v>999222509962462</v>
      </c>
      <c r="B15" s="1" t="s">
        <v>338</v>
      </c>
      <c r="C15" s="1" t="s">
        <v>339</v>
      </c>
      <c r="D15" s="1" t="s">
        <v>303</v>
      </c>
      <c r="E15" s="1" t="s">
        <v>127</v>
      </c>
      <c r="F15" s="1" t="s">
        <v>338</v>
      </c>
      <c r="G15" s="1" t="s">
        <v>278</v>
      </c>
      <c r="H15" s="1" t="s">
        <v>282</v>
      </c>
      <c r="I15" s="1" t="s">
        <v>304</v>
      </c>
      <c r="J15" s="1" t="s">
        <v>284</v>
      </c>
      <c r="K15" s="1" t="s">
        <v>304</v>
      </c>
      <c r="L15" s="1" t="s">
        <v>304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288</v>
      </c>
      <c r="R15" s="1" t="s">
        <v>340</v>
      </c>
      <c r="S15" s="1" t="s">
        <v>290</v>
      </c>
      <c r="T15" s="1" t="s">
        <v>291</v>
      </c>
      <c r="U15" s="1" t="s">
        <v>292</v>
      </c>
      <c r="V15" s="1" t="s">
        <v>293</v>
      </c>
    </row>
    <row r="16" s="1" customFormat="1" spans="1:22">
      <c r="A16" s="3">
        <v>999222508405393</v>
      </c>
      <c r="B16" s="1" t="s">
        <v>338</v>
      </c>
      <c r="C16" s="1" t="s">
        <v>341</v>
      </c>
      <c r="D16" s="1" t="s">
        <v>342</v>
      </c>
      <c r="E16" s="1" t="s">
        <v>343</v>
      </c>
      <c r="F16" s="1" t="s">
        <v>278</v>
      </c>
      <c r="G16" s="1" t="s">
        <v>281</v>
      </c>
      <c r="H16" s="1" t="s">
        <v>282</v>
      </c>
      <c r="I16" s="1" t="s">
        <v>344</v>
      </c>
      <c r="J16" s="1" t="s">
        <v>284</v>
      </c>
      <c r="K16" s="1" t="s">
        <v>344</v>
      </c>
      <c r="L16" s="1" t="s">
        <v>344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288</v>
      </c>
      <c r="R16" s="1" t="s">
        <v>345</v>
      </c>
      <c r="S16" s="1" t="s">
        <v>290</v>
      </c>
      <c r="T16" s="1" t="s">
        <v>291</v>
      </c>
      <c r="U16" s="1" t="s">
        <v>292</v>
      </c>
      <c r="V16" s="1" t="s">
        <v>293</v>
      </c>
    </row>
    <row r="17" s="1" customFormat="1" spans="1:22">
      <c r="A17" s="3">
        <v>999222507874839</v>
      </c>
      <c r="B17" s="1" t="s">
        <v>338</v>
      </c>
      <c r="C17" s="1" t="s">
        <v>346</v>
      </c>
      <c r="D17" s="1" t="s">
        <v>347</v>
      </c>
      <c r="E17" s="1" t="s">
        <v>183</v>
      </c>
      <c r="F17" s="1" t="s">
        <v>278</v>
      </c>
      <c r="G17" s="1" t="s">
        <v>281</v>
      </c>
      <c r="H17" s="1" t="s">
        <v>282</v>
      </c>
      <c r="I17" s="1" t="s">
        <v>348</v>
      </c>
      <c r="J17" s="1" t="s">
        <v>284</v>
      </c>
      <c r="K17" s="1" t="s">
        <v>348</v>
      </c>
      <c r="L17" s="1" t="s">
        <v>348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288</v>
      </c>
      <c r="R17" s="1" t="s">
        <v>349</v>
      </c>
      <c r="S17" s="1" t="s">
        <v>290</v>
      </c>
      <c r="T17" s="1" t="s">
        <v>291</v>
      </c>
      <c r="U17" s="1" t="s">
        <v>292</v>
      </c>
      <c r="V17" s="1" t="s">
        <v>293</v>
      </c>
    </row>
    <row r="18" s="1" customFormat="1" spans="1:22">
      <c r="A18" s="3">
        <v>999222507567002</v>
      </c>
      <c r="B18" s="1" t="s">
        <v>338</v>
      </c>
      <c r="C18" s="1" t="s">
        <v>350</v>
      </c>
      <c r="D18" s="1" t="s">
        <v>351</v>
      </c>
      <c r="E18" s="1" t="s">
        <v>123</v>
      </c>
      <c r="F18" s="1" t="s">
        <v>338</v>
      </c>
      <c r="G18" s="1" t="s">
        <v>278</v>
      </c>
      <c r="H18" s="1" t="s">
        <v>282</v>
      </c>
      <c r="I18" s="1" t="s">
        <v>352</v>
      </c>
      <c r="J18" s="1" t="s">
        <v>284</v>
      </c>
      <c r="K18" s="1" t="s">
        <v>352</v>
      </c>
      <c r="L18" s="1" t="s">
        <v>352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288</v>
      </c>
      <c r="R18" s="1" t="s">
        <v>353</v>
      </c>
      <c r="S18" s="1" t="s">
        <v>290</v>
      </c>
      <c r="T18" s="1" t="s">
        <v>291</v>
      </c>
      <c r="U18" s="1" t="s">
        <v>292</v>
      </c>
      <c r="V18" s="1" t="s">
        <v>293</v>
      </c>
    </row>
    <row r="19" s="1" customFormat="1" spans="1:22">
      <c r="A19" s="3">
        <v>999222506990901</v>
      </c>
      <c r="B19" s="1" t="s">
        <v>338</v>
      </c>
      <c r="C19" s="1" t="s">
        <v>354</v>
      </c>
      <c r="D19" s="1" t="s">
        <v>355</v>
      </c>
      <c r="E19" s="1" t="s">
        <v>356</v>
      </c>
      <c r="F19" s="1" t="s">
        <v>338</v>
      </c>
      <c r="G19" s="1" t="s">
        <v>278</v>
      </c>
      <c r="H19" s="1" t="s">
        <v>282</v>
      </c>
      <c r="I19" s="1" t="s">
        <v>296</v>
      </c>
      <c r="J19" s="1" t="s">
        <v>284</v>
      </c>
      <c r="K19" s="1" t="s">
        <v>296</v>
      </c>
      <c r="L19" s="1" t="s">
        <v>296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288</v>
      </c>
      <c r="R19" s="1" t="s">
        <v>357</v>
      </c>
      <c r="S19" s="1" t="s">
        <v>290</v>
      </c>
      <c r="T19" s="1" t="s">
        <v>291</v>
      </c>
      <c r="U19" s="1" t="s">
        <v>292</v>
      </c>
      <c r="V19" s="1" t="s">
        <v>293</v>
      </c>
    </row>
    <row r="20" s="1" customFormat="1" spans="1:22">
      <c r="A20" s="3">
        <v>999222505177952</v>
      </c>
      <c r="B20" s="1" t="s">
        <v>338</v>
      </c>
      <c r="C20" s="1" t="s">
        <v>358</v>
      </c>
      <c r="D20" s="1" t="s">
        <v>359</v>
      </c>
      <c r="E20" s="1" t="s">
        <v>113</v>
      </c>
      <c r="F20" s="1" t="s">
        <v>338</v>
      </c>
      <c r="G20" s="1" t="s">
        <v>278</v>
      </c>
      <c r="H20" s="1" t="s">
        <v>282</v>
      </c>
      <c r="I20" s="1" t="s">
        <v>360</v>
      </c>
      <c r="J20" s="1" t="s">
        <v>284</v>
      </c>
      <c r="K20" s="1" t="s">
        <v>360</v>
      </c>
      <c r="L20" s="1" t="s">
        <v>360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288</v>
      </c>
      <c r="R20" s="1" t="s">
        <v>361</v>
      </c>
      <c r="S20" s="1" t="s">
        <v>290</v>
      </c>
      <c r="T20" s="1" t="s">
        <v>291</v>
      </c>
      <c r="U20" s="1" t="s">
        <v>292</v>
      </c>
      <c r="V20" s="1" t="s">
        <v>293</v>
      </c>
    </row>
    <row r="21" s="1" customFormat="1" spans="1:22">
      <c r="A21" s="3">
        <v>999222500896784</v>
      </c>
      <c r="B21" s="1" t="s">
        <v>338</v>
      </c>
      <c r="C21" s="1" t="s">
        <v>362</v>
      </c>
      <c r="D21" s="1" t="s">
        <v>363</v>
      </c>
      <c r="E21" s="1" t="s">
        <v>364</v>
      </c>
      <c r="F21" s="1" t="s">
        <v>338</v>
      </c>
      <c r="G21" s="1" t="s">
        <v>278</v>
      </c>
      <c r="H21" s="1" t="s">
        <v>282</v>
      </c>
      <c r="I21" s="1" t="s">
        <v>365</v>
      </c>
      <c r="J21" s="1" t="s">
        <v>284</v>
      </c>
      <c r="K21" s="1" t="s">
        <v>365</v>
      </c>
      <c r="L21" s="1" t="s">
        <v>365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288</v>
      </c>
      <c r="R21" s="1" t="s">
        <v>366</v>
      </c>
      <c r="S21" s="1" t="s">
        <v>290</v>
      </c>
      <c r="T21" s="1" t="s">
        <v>291</v>
      </c>
      <c r="U21" s="1" t="s">
        <v>292</v>
      </c>
      <c r="V21" s="1" t="s">
        <v>293</v>
      </c>
    </row>
    <row r="22" s="1" customFormat="1" spans="1:22">
      <c r="A22" s="3">
        <v>999222500117586</v>
      </c>
      <c r="B22" s="1" t="s">
        <v>338</v>
      </c>
      <c r="C22" s="1" t="s">
        <v>367</v>
      </c>
      <c r="D22" s="1" t="s">
        <v>368</v>
      </c>
      <c r="E22" s="1" t="s">
        <v>369</v>
      </c>
      <c r="F22" s="1" t="s">
        <v>338</v>
      </c>
      <c r="G22" s="1" t="s">
        <v>278</v>
      </c>
      <c r="H22" s="1" t="s">
        <v>282</v>
      </c>
      <c r="I22" s="1" t="s">
        <v>370</v>
      </c>
      <c r="J22" s="1" t="s">
        <v>284</v>
      </c>
      <c r="K22" s="1" t="s">
        <v>370</v>
      </c>
      <c r="L22" s="1" t="s">
        <v>370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288</v>
      </c>
      <c r="R22" s="1" t="s">
        <v>371</v>
      </c>
      <c r="S22" s="1" t="s">
        <v>290</v>
      </c>
      <c r="T22" s="1" t="s">
        <v>291</v>
      </c>
      <c r="U22" s="1" t="s">
        <v>292</v>
      </c>
      <c r="V22" s="1" t="s">
        <v>293</v>
      </c>
    </row>
    <row r="23" s="1" customFormat="1" spans="1:22">
      <c r="A23" s="3">
        <v>999222498637067</v>
      </c>
      <c r="B23" s="1" t="s">
        <v>338</v>
      </c>
      <c r="C23" s="1" t="s">
        <v>372</v>
      </c>
      <c r="D23" s="1" t="s">
        <v>327</v>
      </c>
      <c r="E23" s="1" t="s">
        <v>98</v>
      </c>
      <c r="F23" s="1" t="s">
        <v>338</v>
      </c>
      <c r="G23" s="1" t="s">
        <v>278</v>
      </c>
      <c r="H23" s="1" t="s">
        <v>282</v>
      </c>
      <c r="I23" s="1" t="s">
        <v>373</v>
      </c>
      <c r="J23" s="1" t="s">
        <v>284</v>
      </c>
      <c r="K23" s="1" t="s">
        <v>373</v>
      </c>
      <c r="L23" s="1" t="s">
        <v>373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288</v>
      </c>
      <c r="R23" s="1" t="s">
        <v>374</v>
      </c>
      <c r="S23" s="1" t="s">
        <v>290</v>
      </c>
      <c r="T23" s="1" t="s">
        <v>291</v>
      </c>
      <c r="U23" s="1" t="s">
        <v>292</v>
      </c>
      <c r="V23" s="1" t="s">
        <v>293</v>
      </c>
    </row>
    <row r="24" s="1" customFormat="1" spans="1:22">
      <c r="A24" s="3">
        <v>999222498258651</v>
      </c>
      <c r="B24" s="1" t="s">
        <v>338</v>
      </c>
      <c r="C24" s="1" t="s">
        <v>375</v>
      </c>
      <c r="D24" s="1" t="s">
        <v>303</v>
      </c>
      <c r="E24" s="1" t="s">
        <v>92</v>
      </c>
      <c r="F24" s="1" t="s">
        <v>338</v>
      </c>
      <c r="G24" s="1" t="s">
        <v>278</v>
      </c>
      <c r="H24" s="1" t="s">
        <v>282</v>
      </c>
      <c r="I24" s="1" t="s">
        <v>376</v>
      </c>
      <c r="J24" s="1" t="s">
        <v>284</v>
      </c>
      <c r="K24" s="1" t="s">
        <v>376</v>
      </c>
      <c r="L24" s="1" t="s">
        <v>376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288</v>
      </c>
      <c r="R24" s="1" t="s">
        <v>377</v>
      </c>
      <c r="S24" s="1" t="s">
        <v>290</v>
      </c>
      <c r="T24" s="1" t="s">
        <v>291</v>
      </c>
      <c r="U24" s="1" t="s">
        <v>292</v>
      </c>
      <c r="V24" s="1" t="s">
        <v>293</v>
      </c>
    </row>
    <row r="25" s="1" customFormat="1" spans="1:22">
      <c r="A25" s="3">
        <v>999222478703873</v>
      </c>
      <c r="B25" s="1" t="s">
        <v>378</v>
      </c>
      <c r="C25" s="1" t="s">
        <v>379</v>
      </c>
      <c r="D25" s="1" t="s">
        <v>380</v>
      </c>
      <c r="E25" s="1" t="s">
        <v>381</v>
      </c>
      <c r="F25" s="1" t="s">
        <v>278</v>
      </c>
      <c r="G25" s="1" t="s">
        <v>281</v>
      </c>
      <c r="H25" s="1" t="s">
        <v>282</v>
      </c>
      <c r="I25" s="1" t="s">
        <v>382</v>
      </c>
      <c r="J25" s="1" t="s">
        <v>284</v>
      </c>
      <c r="K25" s="1" t="s">
        <v>382</v>
      </c>
      <c r="L25" s="1" t="s">
        <v>382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288</v>
      </c>
      <c r="R25" s="1" t="s">
        <v>383</v>
      </c>
      <c r="S25" s="1" t="s">
        <v>290</v>
      </c>
      <c r="T25" s="1" t="s">
        <v>291</v>
      </c>
      <c r="U25" s="1" t="s">
        <v>292</v>
      </c>
      <c r="V25" s="1" t="s">
        <v>293</v>
      </c>
    </row>
    <row r="26" s="1" customFormat="1" spans="1:22">
      <c r="A26" s="3">
        <v>999222472502628</v>
      </c>
      <c r="B26" s="1" t="s">
        <v>384</v>
      </c>
      <c r="C26" s="1" t="s">
        <v>385</v>
      </c>
      <c r="D26" s="1" t="s">
        <v>380</v>
      </c>
      <c r="E26" s="1" t="s">
        <v>386</v>
      </c>
      <c r="F26" s="1" t="s">
        <v>278</v>
      </c>
      <c r="G26" s="1" t="s">
        <v>281</v>
      </c>
      <c r="H26" s="1" t="s">
        <v>282</v>
      </c>
      <c r="I26" s="1" t="s">
        <v>387</v>
      </c>
      <c r="J26" s="1" t="s">
        <v>284</v>
      </c>
      <c r="K26" s="1" t="s">
        <v>387</v>
      </c>
      <c r="L26" s="1" t="s">
        <v>387</v>
      </c>
      <c r="M26" s="1" t="s">
        <v>285</v>
      </c>
      <c r="N26" s="1" t="s">
        <v>285</v>
      </c>
      <c r="O26" s="1" t="s">
        <v>286</v>
      </c>
      <c r="P26" s="1" t="s">
        <v>287</v>
      </c>
      <c r="Q26" s="1" t="s">
        <v>288</v>
      </c>
      <c r="R26" s="1" t="s">
        <v>388</v>
      </c>
      <c r="S26" s="1" t="s">
        <v>290</v>
      </c>
      <c r="T26" s="1" t="s">
        <v>291</v>
      </c>
      <c r="U26" s="1" t="s">
        <v>292</v>
      </c>
      <c r="V26" s="1" t="s">
        <v>293</v>
      </c>
    </row>
    <row r="27" s="1" customFormat="1" spans="1:22">
      <c r="A27" s="3">
        <v>999222456085069</v>
      </c>
      <c r="B27" s="1" t="s">
        <v>389</v>
      </c>
      <c r="C27" s="1" t="s">
        <v>390</v>
      </c>
      <c r="D27" s="1" t="s">
        <v>391</v>
      </c>
      <c r="E27" s="1" t="s">
        <v>392</v>
      </c>
      <c r="F27" s="1" t="s">
        <v>278</v>
      </c>
      <c r="G27" s="1" t="s">
        <v>281</v>
      </c>
      <c r="H27" s="1" t="s">
        <v>282</v>
      </c>
      <c r="I27" s="1" t="s">
        <v>393</v>
      </c>
      <c r="J27" s="1" t="s">
        <v>284</v>
      </c>
      <c r="K27" s="1" t="s">
        <v>393</v>
      </c>
      <c r="L27" s="1" t="s">
        <v>393</v>
      </c>
      <c r="M27" s="1" t="s">
        <v>285</v>
      </c>
      <c r="N27" s="1" t="s">
        <v>285</v>
      </c>
      <c r="O27" s="1" t="s">
        <v>286</v>
      </c>
      <c r="P27" s="1" t="s">
        <v>287</v>
      </c>
      <c r="Q27" s="1" t="s">
        <v>288</v>
      </c>
      <c r="R27" s="1" t="s">
        <v>394</v>
      </c>
      <c r="S27" s="1" t="s">
        <v>290</v>
      </c>
      <c r="T27" s="1" t="s">
        <v>291</v>
      </c>
      <c r="U27" s="1" t="s">
        <v>292</v>
      </c>
      <c r="V27" s="1" t="s">
        <v>293</v>
      </c>
    </row>
    <row r="28" s="1" customFormat="1" spans="1:22">
      <c r="A28" s="3">
        <v>999222445720027</v>
      </c>
      <c r="B28" s="1" t="s">
        <v>389</v>
      </c>
      <c r="C28" s="1" t="s">
        <v>395</v>
      </c>
      <c r="D28" s="1" t="s">
        <v>396</v>
      </c>
      <c r="E28" s="1" t="s">
        <v>397</v>
      </c>
      <c r="F28" s="1" t="s">
        <v>338</v>
      </c>
      <c r="G28" s="1" t="s">
        <v>278</v>
      </c>
      <c r="H28" s="1" t="s">
        <v>282</v>
      </c>
      <c r="I28" s="1" t="s">
        <v>398</v>
      </c>
      <c r="J28" s="1" t="s">
        <v>284</v>
      </c>
      <c r="K28" s="1" t="s">
        <v>398</v>
      </c>
      <c r="L28" s="1" t="s">
        <v>398</v>
      </c>
      <c r="M28" s="1" t="s">
        <v>285</v>
      </c>
      <c r="N28" s="1" t="s">
        <v>285</v>
      </c>
      <c r="O28" s="1" t="s">
        <v>286</v>
      </c>
      <c r="P28" s="1" t="s">
        <v>287</v>
      </c>
      <c r="Q28" s="1" t="s">
        <v>288</v>
      </c>
      <c r="R28" s="1" t="s">
        <v>399</v>
      </c>
      <c r="S28" s="1" t="s">
        <v>290</v>
      </c>
      <c r="T28" s="1" t="s">
        <v>291</v>
      </c>
      <c r="U28" s="1" t="s">
        <v>292</v>
      </c>
      <c r="V28" s="1" t="s">
        <v>293</v>
      </c>
    </row>
    <row r="29" s="1" customFormat="1" spans="1:22">
      <c r="A29" s="3">
        <v>999222433264484</v>
      </c>
      <c r="B29" s="1" t="s">
        <v>400</v>
      </c>
      <c r="C29" s="1" t="s">
        <v>401</v>
      </c>
      <c r="D29" s="1" t="s">
        <v>402</v>
      </c>
      <c r="E29" s="1" t="s">
        <v>80</v>
      </c>
      <c r="F29" s="1" t="s">
        <v>384</v>
      </c>
      <c r="G29" s="1" t="s">
        <v>278</v>
      </c>
      <c r="H29" s="1" t="s">
        <v>282</v>
      </c>
      <c r="I29" s="1" t="s">
        <v>403</v>
      </c>
      <c r="J29" s="1" t="s">
        <v>284</v>
      </c>
      <c r="K29" s="1" t="s">
        <v>403</v>
      </c>
      <c r="L29" s="1" t="s">
        <v>403</v>
      </c>
      <c r="M29" s="1" t="s">
        <v>285</v>
      </c>
      <c r="N29" s="1" t="s">
        <v>285</v>
      </c>
      <c r="O29" s="1" t="s">
        <v>286</v>
      </c>
      <c r="P29" s="1" t="s">
        <v>287</v>
      </c>
      <c r="Q29" s="1" t="s">
        <v>288</v>
      </c>
      <c r="R29" s="1" t="s">
        <v>404</v>
      </c>
      <c r="S29" s="1" t="s">
        <v>290</v>
      </c>
      <c r="T29" s="1" t="s">
        <v>291</v>
      </c>
      <c r="U29" s="1" t="s">
        <v>292</v>
      </c>
      <c r="V29" s="1" t="s">
        <v>293</v>
      </c>
    </row>
    <row r="30" s="1" customFormat="1" spans="1:22">
      <c r="A30" s="3">
        <v>999222431966863</v>
      </c>
      <c r="B30" s="1" t="s">
        <v>400</v>
      </c>
      <c r="C30" s="1" t="s">
        <v>405</v>
      </c>
      <c r="D30" s="1" t="s">
        <v>406</v>
      </c>
      <c r="E30" s="1" t="s">
        <v>162</v>
      </c>
      <c r="F30" s="1" t="s">
        <v>278</v>
      </c>
      <c r="G30" s="1" t="s">
        <v>281</v>
      </c>
      <c r="H30" s="1" t="s">
        <v>282</v>
      </c>
      <c r="I30" s="1" t="s">
        <v>407</v>
      </c>
      <c r="J30" s="1" t="s">
        <v>284</v>
      </c>
      <c r="K30" s="1" t="s">
        <v>407</v>
      </c>
      <c r="L30" s="1" t="s">
        <v>407</v>
      </c>
      <c r="M30" s="1" t="s">
        <v>285</v>
      </c>
      <c r="N30" s="1" t="s">
        <v>285</v>
      </c>
      <c r="O30" s="1" t="s">
        <v>286</v>
      </c>
      <c r="P30" s="1" t="s">
        <v>287</v>
      </c>
      <c r="Q30" s="1" t="s">
        <v>288</v>
      </c>
      <c r="R30" s="1" t="s">
        <v>408</v>
      </c>
      <c r="S30" s="1" t="s">
        <v>290</v>
      </c>
      <c r="T30" s="1" t="s">
        <v>291</v>
      </c>
      <c r="U30" s="1" t="s">
        <v>292</v>
      </c>
      <c r="V30" s="1" t="s">
        <v>293</v>
      </c>
    </row>
    <row r="31" s="1" customFormat="1" spans="1:22">
      <c r="A31" s="3">
        <v>999222428105715</v>
      </c>
      <c r="B31" s="1" t="s">
        <v>400</v>
      </c>
      <c r="C31" s="1" t="s">
        <v>409</v>
      </c>
      <c r="D31" s="1" t="s">
        <v>410</v>
      </c>
      <c r="E31" s="1" t="s">
        <v>411</v>
      </c>
      <c r="F31" s="1" t="s">
        <v>278</v>
      </c>
      <c r="G31" s="1" t="s">
        <v>281</v>
      </c>
      <c r="H31" s="1" t="s">
        <v>282</v>
      </c>
      <c r="I31" s="1" t="s">
        <v>412</v>
      </c>
      <c r="J31" s="1" t="s">
        <v>284</v>
      </c>
      <c r="K31" s="1" t="s">
        <v>412</v>
      </c>
      <c r="L31" s="1" t="s">
        <v>412</v>
      </c>
      <c r="M31" s="1" t="s">
        <v>285</v>
      </c>
      <c r="N31" s="1" t="s">
        <v>285</v>
      </c>
      <c r="O31" s="1" t="s">
        <v>286</v>
      </c>
      <c r="P31" s="1" t="s">
        <v>287</v>
      </c>
      <c r="Q31" s="1" t="s">
        <v>288</v>
      </c>
      <c r="R31" s="1" t="s">
        <v>413</v>
      </c>
      <c r="S31" s="1" t="s">
        <v>290</v>
      </c>
      <c r="T31" s="1" t="s">
        <v>291</v>
      </c>
      <c r="U31" s="1" t="s">
        <v>292</v>
      </c>
      <c r="V31" s="1" t="s">
        <v>293</v>
      </c>
    </row>
    <row r="32" s="1" customFormat="1" spans="1:22">
      <c r="A32" s="3">
        <v>999222421174772</v>
      </c>
      <c r="B32" s="1" t="s">
        <v>400</v>
      </c>
      <c r="C32" s="1" t="s">
        <v>414</v>
      </c>
      <c r="D32" s="1" t="s">
        <v>415</v>
      </c>
      <c r="E32" s="1" t="s">
        <v>416</v>
      </c>
      <c r="F32" s="1" t="s">
        <v>278</v>
      </c>
      <c r="G32" s="1" t="s">
        <v>281</v>
      </c>
      <c r="H32" s="1" t="s">
        <v>282</v>
      </c>
      <c r="I32" s="1" t="s">
        <v>417</v>
      </c>
      <c r="J32" s="1" t="s">
        <v>284</v>
      </c>
      <c r="K32" s="1" t="s">
        <v>417</v>
      </c>
      <c r="L32" s="1" t="s">
        <v>417</v>
      </c>
      <c r="M32" s="1" t="s">
        <v>285</v>
      </c>
      <c r="N32" s="1" t="s">
        <v>285</v>
      </c>
      <c r="O32" s="1" t="s">
        <v>286</v>
      </c>
      <c r="P32" s="1" t="s">
        <v>287</v>
      </c>
      <c r="Q32" s="1" t="s">
        <v>288</v>
      </c>
      <c r="R32" s="1" t="s">
        <v>418</v>
      </c>
      <c r="S32" s="1" t="s">
        <v>290</v>
      </c>
      <c r="T32" s="1" t="s">
        <v>291</v>
      </c>
      <c r="U32" s="1" t="s">
        <v>292</v>
      </c>
      <c r="V32" s="1" t="s">
        <v>293</v>
      </c>
    </row>
    <row r="33" s="1" customFormat="1" spans="1:22">
      <c r="A33" s="3">
        <v>999222410866324</v>
      </c>
      <c r="B33" s="1" t="s">
        <v>419</v>
      </c>
      <c r="C33" s="1" t="s">
        <v>420</v>
      </c>
      <c r="D33" s="1" t="s">
        <v>421</v>
      </c>
      <c r="E33" s="1" t="s">
        <v>422</v>
      </c>
      <c r="F33" s="1" t="s">
        <v>278</v>
      </c>
      <c r="G33" s="1" t="s">
        <v>281</v>
      </c>
      <c r="H33" s="1" t="s">
        <v>282</v>
      </c>
      <c r="I33" s="1" t="s">
        <v>423</v>
      </c>
      <c r="J33" s="1" t="s">
        <v>284</v>
      </c>
      <c r="K33" s="1" t="s">
        <v>423</v>
      </c>
      <c r="L33" s="1" t="s">
        <v>423</v>
      </c>
      <c r="M33" s="1" t="s">
        <v>285</v>
      </c>
      <c r="N33" s="1" t="s">
        <v>285</v>
      </c>
      <c r="O33" s="1" t="s">
        <v>286</v>
      </c>
      <c r="P33" s="1" t="s">
        <v>287</v>
      </c>
      <c r="Q33" s="1" t="s">
        <v>288</v>
      </c>
      <c r="R33" s="1" t="s">
        <v>424</v>
      </c>
      <c r="S33" s="1" t="s">
        <v>290</v>
      </c>
      <c r="T33" s="1" t="s">
        <v>291</v>
      </c>
      <c r="U33" s="1" t="s">
        <v>292</v>
      </c>
      <c r="V33" s="1" t="s">
        <v>293</v>
      </c>
    </row>
    <row r="34" s="1" customFormat="1" spans="1:22">
      <c r="A34" s="3">
        <v>999222396144570</v>
      </c>
      <c r="B34" s="1" t="s">
        <v>425</v>
      </c>
      <c r="C34" s="1" t="s">
        <v>426</v>
      </c>
      <c r="D34" s="1" t="s">
        <v>427</v>
      </c>
      <c r="E34" s="1" t="s">
        <v>75</v>
      </c>
      <c r="F34" s="1" t="s">
        <v>378</v>
      </c>
      <c r="G34" s="1" t="s">
        <v>278</v>
      </c>
      <c r="H34" s="1" t="s">
        <v>282</v>
      </c>
      <c r="I34" s="1" t="s">
        <v>428</v>
      </c>
      <c r="J34" s="1" t="s">
        <v>284</v>
      </c>
      <c r="K34" s="1" t="s">
        <v>428</v>
      </c>
      <c r="L34" s="1" t="s">
        <v>428</v>
      </c>
      <c r="M34" s="1" t="s">
        <v>285</v>
      </c>
      <c r="N34" s="1" t="s">
        <v>285</v>
      </c>
      <c r="O34" s="1" t="s">
        <v>286</v>
      </c>
      <c r="P34" s="1" t="s">
        <v>287</v>
      </c>
      <c r="Q34" s="1" t="s">
        <v>288</v>
      </c>
      <c r="R34" s="1" t="s">
        <v>429</v>
      </c>
      <c r="S34" s="1" t="s">
        <v>290</v>
      </c>
      <c r="T34" s="1" t="s">
        <v>291</v>
      </c>
      <c r="U34" s="1" t="s">
        <v>292</v>
      </c>
      <c r="V34" s="1" t="s">
        <v>293</v>
      </c>
    </row>
    <row r="35" s="1" customFormat="1" spans="1:22">
      <c r="A35" s="3">
        <v>999222383640691</v>
      </c>
      <c r="B35" s="1" t="s">
        <v>430</v>
      </c>
      <c r="C35" s="1" t="s">
        <v>431</v>
      </c>
      <c r="D35" s="1" t="s">
        <v>432</v>
      </c>
      <c r="E35" s="1" t="s">
        <v>69</v>
      </c>
      <c r="F35" s="1" t="s">
        <v>378</v>
      </c>
      <c r="G35" s="1" t="s">
        <v>278</v>
      </c>
      <c r="H35" s="1" t="s">
        <v>282</v>
      </c>
      <c r="I35" s="1" t="s">
        <v>433</v>
      </c>
      <c r="J35" s="1" t="s">
        <v>284</v>
      </c>
      <c r="K35" s="1" t="s">
        <v>433</v>
      </c>
      <c r="L35" s="1" t="s">
        <v>433</v>
      </c>
      <c r="M35" s="1" t="s">
        <v>285</v>
      </c>
      <c r="N35" s="1" t="s">
        <v>285</v>
      </c>
      <c r="O35" s="1" t="s">
        <v>286</v>
      </c>
      <c r="P35" s="1" t="s">
        <v>287</v>
      </c>
      <c r="Q35" s="1" t="s">
        <v>288</v>
      </c>
      <c r="R35" s="1" t="s">
        <v>434</v>
      </c>
      <c r="S35" s="1" t="s">
        <v>290</v>
      </c>
      <c r="T35" s="1" t="s">
        <v>291</v>
      </c>
      <c r="U35" s="1" t="s">
        <v>292</v>
      </c>
      <c r="V35" s="1" t="s">
        <v>293</v>
      </c>
    </row>
    <row r="36" s="1" customFormat="1" spans="1:22">
      <c r="A36" s="3">
        <v>999222378008295</v>
      </c>
      <c r="B36" s="1" t="s">
        <v>430</v>
      </c>
      <c r="C36" s="1" t="s">
        <v>435</v>
      </c>
      <c r="D36" s="1" t="s">
        <v>436</v>
      </c>
      <c r="E36" s="1" t="s">
        <v>142</v>
      </c>
      <c r="F36" s="1" t="s">
        <v>338</v>
      </c>
      <c r="G36" s="1" t="s">
        <v>281</v>
      </c>
      <c r="H36" s="1" t="s">
        <v>282</v>
      </c>
      <c r="I36" s="1" t="s">
        <v>437</v>
      </c>
      <c r="J36" s="1" t="s">
        <v>284</v>
      </c>
      <c r="K36" s="1" t="s">
        <v>437</v>
      </c>
      <c r="L36" s="1" t="s">
        <v>437</v>
      </c>
      <c r="M36" s="1" t="s">
        <v>285</v>
      </c>
      <c r="N36" s="1" t="s">
        <v>285</v>
      </c>
      <c r="O36" s="1" t="s">
        <v>286</v>
      </c>
      <c r="P36" s="1" t="s">
        <v>287</v>
      </c>
      <c r="Q36" s="1" t="s">
        <v>288</v>
      </c>
      <c r="R36" s="1" t="s">
        <v>438</v>
      </c>
      <c r="S36" s="1" t="s">
        <v>290</v>
      </c>
      <c r="T36" s="1" t="s">
        <v>291</v>
      </c>
      <c r="U36" s="1" t="s">
        <v>292</v>
      </c>
      <c r="V36" s="1" t="s">
        <v>293</v>
      </c>
    </row>
    <row r="37" s="1" customFormat="1" spans="1:22">
      <c r="A37" s="3">
        <v>999222374158919</v>
      </c>
      <c r="B37" s="1" t="s">
        <v>430</v>
      </c>
      <c r="C37" s="1" t="s">
        <v>439</v>
      </c>
      <c r="D37" s="1" t="s">
        <v>440</v>
      </c>
      <c r="E37" s="1" t="s">
        <v>63</v>
      </c>
      <c r="F37" s="1" t="s">
        <v>338</v>
      </c>
      <c r="G37" s="1" t="s">
        <v>278</v>
      </c>
      <c r="H37" s="1" t="s">
        <v>282</v>
      </c>
      <c r="I37" s="1" t="s">
        <v>412</v>
      </c>
      <c r="J37" s="1" t="s">
        <v>284</v>
      </c>
      <c r="K37" s="1" t="s">
        <v>412</v>
      </c>
      <c r="L37" s="1" t="s">
        <v>412</v>
      </c>
      <c r="M37" s="1" t="s">
        <v>285</v>
      </c>
      <c r="N37" s="1" t="s">
        <v>285</v>
      </c>
      <c r="O37" s="1" t="s">
        <v>286</v>
      </c>
      <c r="P37" s="1" t="s">
        <v>287</v>
      </c>
      <c r="Q37" s="1" t="s">
        <v>288</v>
      </c>
      <c r="R37" s="1" t="s">
        <v>441</v>
      </c>
      <c r="S37" s="1" t="s">
        <v>290</v>
      </c>
      <c r="T37" s="1" t="s">
        <v>291</v>
      </c>
      <c r="U37" s="1" t="s">
        <v>292</v>
      </c>
      <c r="V37" s="1" t="s">
        <v>293</v>
      </c>
    </row>
    <row r="38" s="1" customFormat="1" spans="1:22">
      <c r="A38" s="3">
        <v>999222367523116</v>
      </c>
      <c r="B38" s="1" t="s">
        <v>442</v>
      </c>
      <c r="C38" s="1" t="s">
        <v>443</v>
      </c>
      <c r="D38" s="1" t="s">
        <v>444</v>
      </c>
      <c r="E38" s="1" t="s">
        <v>445</v>
      </c>
      <c r="F38" s="1" t="s">
        <v>338</v>
      </c>
      <c r="G38" s="1" t="s">
        <v>278</v>
      </c>
      <c r="H38" s="1" t="s">
        <v>282</v>
      </c>
      <c r="I38" s="1" t="s">
        <v>446</v>
      </c>
      <c r="J38" s="1" t="s">
        <v>284</v>
      </c>
      <c r="K38" s="1" t="s">
        <v>446</v>
      </c>
      <c r="L38" s="1" t="s">
        <v>446</v>
      </c>
      <c r="M38" s="1" t="s">
        <v>285</v>
      </c>
      <c r="N38" s="1" t="s">
        <v>285</v>
      </c>
      <c r="O38" s="1" t="s">
        <v>286</v>
      </c>
      <c r="P38" s="1" t="s">
        <v>287</v>
      </c>
      <c r="Q38" s="1" t="s">
        <v>288</v>
      </c>
      <c r="R38" s="1" t="s">
        <v>447</v>
      </c>
      <c r="S38" s="1" t="s">
        <v>290</v>
      </c>
      <c r="T38" s="1" t="s">
        <v>291</v>
      </c>
      <c r="U38" s="1" t="s">
        <v>292</v>
      </c>
      <c r="V38" s="1" t="s">
        <v>293</v>
      </c>
    </row>
    <row r="39" s="1" customFormat="1" spans="1:22">
      <c r="A39" s="3">
        <v>999222284773664</v>
      </c>
      <c r="B39" s="1" t="s">
        <v>448</v>
      </c>
      <c r="C39" s="1" t="s">
        <v>449</v>
      </c>
      <c r="D39" s="1" t="s">
        <v>450</v>
      </c>
      <c r="E39" s="1" t="s">
        <v>53</v>
      </c>
      <c r="F39" s="1" t="s">
        <v>384</v>
      </c>
      <c r="G39" s="1" t="s">
        <v>278</v>
      </c>
      <c r="H39" s="1" t="s">
        <v>282</v>
      </c>
      <c r="I39" s="1" t="s">
        <v>451</v>
      </c>
      <c r="J39" s="1" t="s">
        <v>284</v>
      </c>
      <c r="K39" s="1" t="s">
        <v>451</v>
      </c>
      <c r="L39" s="1" t="s">
        <v>451</v>
      </c>
      <c r="M39" s="1" t="s">
        <v>285</v>
      </c>
      <c r="N39" s="1" t="s">
        <v>285</v>
      </c>
      <c r="O39" s="1" t="s">
        <v>286</v>
      </c>
      <c r="P39" s="1" t="s">
        <v>287</v>
      </c>
      <c r="Q39" s="1" t="s">
        <v>288</v>
      </c>
      <c r="R39" s="1" t="s">
        <v>452</v>
      </c>
      <c r="S39" s="1" t="s">
        <v>290</v>
      </c>
      <c r="T39" s="1" t="s">
        <v>291</v>
      </c>
      <c r="U39" s="1" t="s">
        <v>292</v>
      </c>
      <c r="V39" s="1" t="s">
        <v>293</v>
      </c>
    </row>
    <row r="40" s="1" customFormat="1" spans="1:22">
      <c r="A40" s="3">
        <v>999222284677351</v>
      </c>
      <c r="B40" s="1" t="s">
        <v>448</v>
      </c>
      <c r="C40" s="1" t="s">
        <v>453</v>
      </c>
      <c r="D40" s="1" t="s">
        <v>450</v>
      </c>
      <c r="E40" s="1" t="s">
        <v>50</v>
      </c>
      <c r="F40" s="1" t="s">
        <v>384</v>
      </c>
      <c r="G40" s="1" t="s">
        <v>278</v>
      </c>
      <c r="H40" s="1" t="s">
        <v>282</v>
      </c>
      <c r="I40" s="1" t="s">
        <v>451</v>
      </c>
      <c r="J40" s="1" t="s">
        <v>284</v>
      </c>
      <c r="K40" s="1" t="s">
        <v>451</v>
      </c>
      <c r="L40" s="1" t="s">
        <v>451</v>
      </c>
      <c r="M40" s="1" t="s">
        <v>285</v>
      </c>
      <c r="N40" s="1" t="s">
        <v>285</v>
      </c>
      <c r="O40" s="1" t="s">
        <v>286</v>
      </c>
      <c r="P40" s="1" t="s">
        <v>287</v>
      </c>
      <c r="Q40" s="1" t="s">
        <v>288</v>
      </c>
      <c r="R40" s="1" t="s">
        <v>454</v>
      </c>
      <c r="S40" s="1" t="s">
        <v>290</v>
      </c>
      <c r="T40" s="1" t="s">
        <v>291</v>
      </c>
      <c r="U40" s="1" t="s">
        <v>292</v>
      </c>
      <c r="V40" s="1" t="s">
        <v>293</v>
      </c>
    </row>
    <row r="41" s="1" customFormat="1" spans="1:22">
      <c r="A41" s="3">
        <v>999222284484087</v>
      </c>
      <c r="B41" s="1" t="s">
        <v>448</v>
      </c>
      <c r="C41" s="1" t="s">
        <v>455</v>
      </c>
      <c r="D41" s="1" t="s">
        <v>450</v>
      </c>
      <c r="E41" s="1" t="s">
        <v>47</v>
      </c>
      <c r="F41" s="1" t="s">
        <v>384</v>
      </c>
      <c r="G41" s="1" t="s">
        <v>278</v>
      </c>
      <c r="H41" s="1" t="s">
        <v>282</v>
      </c>
      <c r="I41" s="1" t="s">
        <v>451</v>
      </c>
      <c r="J41" s="1" t="s">
        <v>284</v>
      </c>
      <c r="K41" s="1" t="s">
        <v>451</v>
      </c>
      <c r="L41" s="1" t="s">
        <v>451</v>
      </c>
      <c r="M41" s="1" t="s">
        <v>285</v>
      </c>
      <c r="N41" s="1" t="s">
        <v>285</v>
      </c>
      <c r="O41" s="1" t="s">
        <v>286</v>
      </c>
      <c r="P41" s="1" t="s">
        <v>287</v>
      </c>
      <c r="Q41" s="1" t="s">
        <v>288</v>
      </c>
      <c r="R41" s="1" t="s">
        <v>456</v>
      </c>
      <c r="S41" s="1" t="s">
        <v>290</v>
      </c>
      <c r="T41" s="1" t="s">
        <v>291</v>
      </c>
      <c r="U41" s="1" t="s">
        <v>292</v>
      </c>
      <c r="V41" s="1" t="s">
        <v>293</v>
      </c>
    </row>
    <row r="42" s="1" customFormat="1" spans="1:22">
      <c r="A42" s="3">
        <v>999222284454844</v>
      </c>
      <c r="B42" s="1" t="s">
        <v>448</v>
      </c>
      <c r="C42" s="1" t="s">
        <v>457</v>
      </c>
      <c r="D42" s="1" t="s">
        <v>450</v>
      </c>
      <c r="E42" s="1" t="s">
        <v>44</v>
      </c>
      <c r="F42" s="1" t="s">
        <v>384</v>
      </c>
      <c r="G42" s="1" t="s">
        <v>278</v>
      </c>
      <c r="H42" s="1" t="s">
        <v>282</v>
      </c>
      <c r="I42" s="1" t="s">
        <v>451</v>
      </c>
      <c r="J42" s="1" t="s">
        <v>284</v>
      </c>
      <c r="K42" s="1" t="s">
        <v>451</v>
      </c>
      <c r="L42" s="1" t="s">
        <v>451</v>
      </c>
      <c r="M42" s="1" t="s">
        <v>285</v>
      </c>
      <c r="N42" s="1" t="s">
        <v>285</v>
      </c>
      <c r="O42" s="1" t="s">
        <v>286</v>
      </c>
      <c r="P42" s="1" t="s">
        <v>287</v>
      </c>
      <c r="Q42" s="1" t="s">
        <v>288</v>
      </c>
      <c r="R42" s="1" t="s">
        <v>458</v>
      </c>
      <c r="S42" s="1" t="s">
        <v>290</v>
      </c>
      <c r="T42" s="1" t="s">
        <v>291</v>
      </c>
      <c r="U42" s="1" t="s">
        <v>292</v>
      </c>
      <c r="V42" s="1" t="s">
        <v>293</v>
      </c>
    </row>
    <row r="43" s="1" customFormat="1" spans="1:22">
      <c r="A43" s="3">
        <v>999222284287169</v>
      </c>
      <c r="B43" s="1" t="s">
        <v>448</v>
      </c>
      <c r="C43" s="1" t="s">
        <v>459</v>
      </c>
      <c r="D43" s="1" t="s">
        <v>450</v>
      </c>
      <c r="E43" s="1" t="s">
        <v>40</v>
      </c>
      <c r="F43" s="1" t="s">
        <v>384</v>
      </c>
      <c r="G43" s="1" t="s">
        <v>278</v>
      </c>
      <c r="H43" s="1" t="s">
        <v>282</v>
      </c>
      <c r="I43" s="1" t="s">
        <v>451</v>
      </c>
      <c r="J43" s="1" t="s">
        <v>284</v>
      </c>
      <c r="K43" s="1" t="s">
        <v>451</v>
      </c>
      <c r="L43" s="1" t="s">
        <v>451</v>
      </c>
      <c r="M43" s="1" t="s">
        <v>285</v>
      </c>
      <c r="N43" s="1" t="s">
        <v>285</v>
      </c>
      <c r="O43" s="1" t="s">
        <v>286</v>
      </c>
      <c r="P43" s="1" t="s">
        <v>287</v>
      </c>
      <c r="Q43" s="1" t="s">
        <v>288</v>
      </c>
      <c r="R43" s="1" t="s">
        <v>460</v>
      </c>
      <c r="S43" s="1" t="s">
        <v>290</v>
      </c>
      <c r="T43" s="1" t="s">
        <v>291</v>
      </c>
      <c r="U43" s="1" t="s">
        <v>292</v>
      </c>
      <c r="V43" s="1" t="s">
        <v>293</v>
      </c>
    </row>
    <row r="44" s="1" customFormat="1" spans="1:22">
      <c r="A44" s="3">
        <v>999222218085447</v>
      </c>
      <c r="B44" s="1" t="s">
        <v>461</v>
      </c>
      <c r="C44" s="1" t="s">
        <v>462</v>
      </c>
      <c r="D44" s="1" t="s">
        <v>463</v>
      </c>
      <c r="E44" s="1" t="s">
        <v>464</v>
      </c>
      <c r="F44" s="1" t="s">
        <v>278</v>
      </c>
      <c r="G44" s="1" t="s">
        <v>281</v>
      </c>
      <c r="H44" s="1" t="s">
        <v>282</v>
      </c>
      <c r="I44" s="1" t="s">
        <v>465</v>
      </c>
      <c r="J44" s="1" t="s">
        <v>284</v>
      </c>
      <c r="K44" s="1" t="s">
        <v>465</v>
      </c>
      <c r="L44" s="1" t="s">
        <v>465</v>
      </c>
      <c r="M44" s="1" t="s">
        <v>285</v>
      </c>
      <c r="N44" s="1" t="s">
        <v>285</v>
      </c>
      <c r="O44" s="1" t="s">
        <v>286</v>
      </c>
      <c r="P44" s="1" t="s">
        <v>287</v>
      </c>
      <c r="Q44" s="1" t="s">
        <v>288</v>
      </c>
      <c r="R44" s="1" t="s">
        <v>466</v>
      </c>
      <c r="S44" s="1" t="s">
        <v>290</v>
      </c>
      <c r="T44" s="1" t="s">
        <v>291</v>
      </c>
      <c r="U44" s="1" t="s">
        <v>292</v>
      </c>
      <c r="V44" s="1" t="s">
        <v>293</v>
      </c>
    </row>
    <row r="45" s="1" customFormat="1" spans="1:22">
      <c r="A45" s="3">
        <v>999222218015903</v>
      </c>
      <c r="B45" s="1" t="s">
        <v>461</v>
      </c>
      <c r="C45" s="1" t="s">
        <v>467</v>
      </c>
      <c r="D45" s="1" t="s">
        <v>463</v>
      </c>
      <c r="E45" s="1" t="s">
        <v>464</v>
      </c>
      <c r="F45" s="1" t="s">
        <v>278</v>
      </c>
      <c r="G45" s="1" t="s">
        <v>281</v>
      </c>
      <c r="H45" s="1" t="s">
        <v>282</v>
      </c>
      <c r="I45" s="1" t="s">
        <v>465</v>
      </c>
      <c r="J45" s="1" t="s">
        <v>284</v>
      </c>
      <c r="K45" s="1" t="s">
        <v>465</v>
      </c>
      <c r="L45" s="1" t="s">
        <v>465</v>
      </c>
      <c r="M45" s="1" t="s">
        <v>285</v>
      </c>
      <c r="N45" s="1" t="s">
        <v>285</v>
      </c>
      <c r="O45" s="1" t="s">
        <v>286</v>
      </c>
      <c r="P45" s="1" t="s">
        <v>287</v>
      </c>
      <c r="Q45" s="1" t="s">
        <v>288</v>
      </c>
      <c r="R45" s="1" t="s">
        <v>468</v>
      </c>
      <c r="S45" s="1" t="s">
        <v>290</v>
      </c>
      <c r="T45" s="1" t="s">
        <v>291</v>
      </c>
      <c r="U45" s="1" t="s">
        <v>292</v>
      </c>
      <c r="V45" s="1" t="s">
        <v>293</v>
      </c>
    </row>
    <row r="46" s="1" customFormat="1" spans="1:22">
      <c r="A46" s="3">
        <v>999222205633356</v>
      </c>
      <c r="B46" s="1" t="s">
        <v>461</v>
      </c>
      <c r="C46" s="1" t="s">
        <v>469</v>
      </c>
      <c r="D46" s="1" t="s">
        <v>470</v>
      </c>
      <c r="E46" s="1" t="s">
        <v>471</v>
      </c>
      <c r="F46" s="1" t="s">
        <v>338</v>
      </c>
      <c r="G46" s="1" t="s">
        <v>278</v>
      </c>
      <c r="H46" s="1" t="s">
        <v>282</v>
      </c>
      <c r="I46" s="1" t="s">
        <v>472</v>
      </c>
      <c r="J46" s="1" t="s">
        <v>284</v>
      </c>
      <c r="K46" s="1" t="s">
        <v>472</v>
      </c>
      <c r="L46" s="1" t="s">
        <v>472</v>
      </c>
      <c r="M46" s="1" t="s">
        <v>285</v>
      </c>
      <c r="N46" s="1" t="s">
        <v>285</v>
      </c>
      <c r="O46" s="1" t="s">
        <v>286</v>
      </c>
      <c r="P46" s="1" t="s">
        <v>287</v>
      </c>
      <c r="Q46" s="1" t="s">
        <v>288</v>
      </c>
      <c r="R46" s="1" t="s">
        <v>473</v>
      </c>
      <c r="S46" s="1" t="s">
        <v>290</v>
      </c>
      <c r="T46" s="1" t="s">
        <v>291</v>
      </c>
      <c r="U46" s="1" t="s">
        <v>292</v>
      </c>
      <c r="V46" s="1" t="s">
        <v>293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2023-02-20T01:15:55Z</dcterms:created>
  <dcterms:modified xsi:type="dcterms:W3CDTF">2023-02-20T01:22:31Z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FB499E6C6EC84273801FC6BEACAD6B46</vt:lpwstr>
  </property>
  <property fmtid="{D5CDD505-2E9C-101B-9397-08002B2CF9AE}" pid="3" name="KSOProductBuildVer">
    <vt:lpwstr>2052-11.1.0.13703</vt:lpwstr>
  </property>
</Properties>
</file>