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</definedName>
  </definedNames>
  <calcPr calcId="144525"/>
</workbook>
</file>

<file path=xl/sharedStrings.xml><?xml version="1.0" encoding="utf-8"?>
<sst xmlns="http://schemas.openxmlformats.org/spreadsheetml/2006/main" count="2512" uniqueCount="608">
  <si>
    <t>去哪儿网酒店预付对账单</t>
  </si>
  <si>
    <t>供应商名称：</t>
  </si>
  <si>
    <t>港丰国际</t>
  </si>
  <si>
    <t>结算周期：</t>
  </si>
  <si>
    <t>2023-02-13至2023-02-19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</si>
  <si>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</si>
  <si>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</si>
  <si>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</si>
  <si>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</si>
  <si>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</si>
  <si>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</si>
  <si>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</si>
  <si>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</si>
  <si>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</si>
  <si>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</si>
  <si>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</si>
  <si>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</si>
  <si>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</si>
  <si>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</si>
  <si>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</si>
  <si>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¥124,575.70</t>
  </si>
  <si>
    <t>¥16,347.00</t>
  </si>
  <si>
    <t>¥10,235.70</t>
  </si>
  <si>
    <t>¥97,993.00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</si>
  <si>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</si>
  <si>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</si>
  <si>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</si>
  <si>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</si>
  <si>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</si>
  <si>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</si>
  <si>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</si>
  <si>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</si>
  <si>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</si>
  <si>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</si>
  <si>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</si>
  <si>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</si>
  <si>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</si>
  <si>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</si>
  <si>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</si>
  <si>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</si>
  <si>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</si>
  <si>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</si>
  <si>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</si>
  <si>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</si>
  <si>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</si>
  <si>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</si>
  <si>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</si>
  <si>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</si>
  <si>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</si>
  <si>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</si>
  <si>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</si>
  <si>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</si>
  <si>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</si>
  <si>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</si>
  <si>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</si>
  <si>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</si>
  <si>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</si>
  <si>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</si>
  <si>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</si>
  <si>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</si>
  <si>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</si>
  <si>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</si>
  <si>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</si>
  <si>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</si>
  <si>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</si>
  <si>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</si>
  <si>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</si>
  <si>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</si>
  <si>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</si>
  <si>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</si>
  <si>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703265582730</t>
  </si>
  <si>
    <t>3008490</t>
  </si>
  <si>
    <t>酒店预付</t>
  </si>
  <si>
    <t>否</t>
  </si>
  <si>
    <t>普通</t>
  </si>
  <si>
    <t>221902223</t>
  </si>
  <si>
    <t>香港港岛海逸君绰酒店</t>
  </si>
  <si>
    <t>1619975</t>
  </si>
  <si>
    <t>CAI/YI</t>
  </si>
  <si>
    <t>2023-02-06</t>
  </si>
  <si>
    <t>2023-02-11</t>
  </si>
  <si>
    <t>2023-02-13</t>
  </si>
  <si>
    <t>¥1,628.00</t>
  </si>
  <si>
    <t>¥142.00</t>
  </si>
  <si>
    <t>¥1,486.00</t>
  </si>
  <si>
    <t>Superior Harbour View Room</t>
  </si>
  <si>
    <t>WEBSITE</t>
  </si>
  <si>
    <t>703266806693</t>
  </si>
  <si>
    <t>3011502</t>
  </si>
  <si>
    <t>158584787</t>
  </si>
  <si>
    <t>曼谷湄南河畔华美达广场酒店(政府卫生认证)</t>
  </si>
  <si>
    <t>HUANG/KONGJUN</t>
  </si>
  <si>
    <t>2023-02-07</t>
  </si>
  <si>
    <t>¥1,102.00</t>
  </si>
  <si>
    <t>¥114.00</t>
  </si>
  <si>
    <t>¥988.00</t>
  </si>
  <si>
    <t>Deluxe Twin Room with River View</t>
  </si>
  <si>
    <t>703270262548</t>
  </si>
  <si>
    <t>3021961</t>
  </si>
  <si>
    <t>189425180</t>
  </si>
  <si>
    <t>曼谷 JW 万豪酒店 (政府卫生认证)</t>
  </si>
  <si>
    <t>PAN/LU</t>
  </si>
  <si>
    <t>¥3,372.00</t>
  </si>
  <si>
    <t>¥360.00</t>
  </si>
  <si>
    <t>¥3,012.00</t>
  </si>
  <si>
    <t>Deluxe king room</t>
  </si>
  <si>
    <t>703270508021</t>
  </si>
  <si>
    <t>3023977</t>
  </si>
  <si>
    <t>158594045</t>
  </si>
  <si>
    <t>普吉岛希尔顿阿卡迪亚温泉度假酒店 (政府卫生认证)</t>
  </si>
  <si>
    <t>CHEN/YUANJUN|ZHOU/LINLIN</t>
  </si>
  <si>
    <t>2023-02-12</t>
  </si>
  <si>
    <t>¥2,802.00</t>
  </si>
  <si>
    <t>¥300.00</t>
  </si>
  <si>
    <t>¥2,502.00</t>
  </si>
  <si>
    <t>Deluxe Plus Twin Room with Garden View</t>
  </si>
  <si>
    <t>703271608290</t>
  </si>
  <si>
    <t>3025096</t>
  </si>
  <si>
    <t>194902694</t>
  </si>
  <si>
    <t>芭堤雅T酒店 (政府卫生认证)</t>
  </si>
  <si>
    <t>KE/FENGZHU</t>
  </si>
  <si>
    <t>¥225.00</t>
  </si>
  <si>
    <t>¥23.00</t>
  </si>
  <si>
    <t>¥202.00</t>
  </si>
  <si>
    <t>Superior</t>
  </si>
  <si>
    <t>703272572845</t>
  </si>
  <si>
    <t>3027023</t>
  </si>
  <si>
    <t>2023-02-14</t>
  </si>
  <si>
    <t>¥270.00</t>
  </si>
  <si>
    <t>2023-02-13 11:35:18</t>
  </si>
  <si>
    <t>703262842186</t>
  </si>
  <si>
    <t>3000123</t>
  </si>
  <si>
    <t>158558402</t>
  </si>
  <si>
    <t>清迈宁漫居(政府卫生认证)</t>
  </si>
  <si>
    <t>SUN/LU|ZHAO/JINGCHENG</t>
  </si>
  <si>
    <t>2023-02-03</t>
  </si>
  <si>
    <t>2023-02-22</t>
  </si>
  <si>
    <t>2023-02-25</t>
  </si>
  <si>
    <t>¥2,490.00</t>
  </si>
  <si>
    <t>2023-02-13 13:33:36</t>
  </si>
  <si>
    <t>Superior Twin</t>
  </si>
  <si>
    <t>703262479508</t>
  </si>
  <si>
    <t>3000120</t>
  </si>
  <si>
    <t>XIE/YAN|ZHOU/CHENGQUAN</t>
  </si>
  <si>
    <t>2023-02-13 13:33:48</t>
  </si>
  <si>
    <t>Superior King</t>
  </si>
  <si>
    <t>703272022961</t>
  </si>
  <si>
    <t>3028161</t>
  </si>
  <si>
    <t>221912126</t>
  </si>
  <si>
    <t>MK居停</t>
  </si>
  <si>
    <t>HONG/SUYUE</t>
  </si>
  <si>
    <t>¥374.00</t>
  </si>
  <si>
    <t>2023-02-13 18:41:49</t>
  </si>
  <si>
    <t>StandardTwin Room</t>
  </si>
  <si>
    <t>703265767011</t>
  </si>
  <si>
    <t>3009132</t>
  </si>
  <si>
    <t>221906009</t>
  </si>
  <si>
    <t>香港九龙酒店</t>
  </si>
  <si>
    <t>LIN/WANYI|WU/YUZHANG</t>
  </si>
  <si>
    <t>¥1,126.00</t>
  </si>
  <si>
    <t>¥94.00</t>
  </si>
  <si>
    <t>¥1,032.00</t>
  </si>
  <si>
    <t>Deluxe Twin Room</t>
  </si>
  <si>
    <t>703266970413</t>
  </si>
  <si>
    <t>3010728</t>
  </si>
  <si>
    <t>YI/JUAN</t>
  </si>
  <si>
    <t>¥1,066.00</t>
  </si>
  <si>
    <t>¥88.00</t>
  </si>
  <si>
    <t>¥978.00</t>
  </si>
  <si>
    <t>Superior Room</t>
  </si>
  <si>
    <t>703267262975</t>
  </si>
  <si>
    <t>3013751</t>
  </si>
  <si>
    <t>158585861</t>
  </si>
  <si>
    <t>普吉假日酒店 (政府卫生认证)</t>
  </si>
  <si>
    <t>MIN/JIAJUN|JIN/DINGHUI|WEI/WEI|GU/JIAHUAN</t>
  </si>
  <si>
    <t>2023-02-08</t>
  </si>
  <si>
    <t>2023-02-09</t>
  </si>
  <si>
    <t>¥14,590.00</t>
  </si>
  <si>
    <t>¥1,500.00</t>
  </si>
  <si>
    <t>¥13,090.00</t>
  </si>
  <si>
    <t>standard room</t>
  </si>
  <si>
    <t>703269675179</t>
  </si>
  <si>
    <t>3018835</t>
  </si>
  <si>
    <t>HUANG/KONGJUN|HUANG/HUAJUN|SHEN/ZIRAN|HUANG/XUJUN|HUANG/ZONGBIN</t>
  </si>
  <si>
    <t>2023-02-10</t>
  </si>
  <si>
    <t>¥1,794.00</t>
  </si>
  <si>
    <t>¥183.00</t>
  </si>
  <si>
    <t>¥1,611.00</t>
  </si>
  <si>
    <t>703272157095</t>
  </si>
  <si>
    <t>3027898</t>
  </si>
  <si>
    <t>158575691</t>
  </si>
  <si>
    <t>芭提雅摩达斯度假村</t>
  </si>
  <si>
    <t>ZHOU/XINGWEI</t>
  </si>
  <si>
    <t>¥604.00</t>
  </si>
  <si>
    <t>¥65.00</t>
  </si>
  <si>
    <t>¥539.00</t>
  </si>
  <si>
    <t>Deluxe Ocean View Room</t>
  </si>
  <si>
    <t>703271380618</t>
  </si>
  <si>
    <t>3024119</t>
  </si>
  <si>
    <t>221902745</t>
  </si>
  <si>
    <t>香港万丽海景酒店</t>
  </si>
  <si>
    <t>SUN/HAORAN</t>
  </si>
  <si>
    <t>¥5,356.00</t>
  </si>
  <si>
    <t>¥486.00</t>
  </si>
  <si>
    <t>¥4,870.00</t>
  </si>
  <si>
    <t>Room, 2 Twin Beds, Non Smoking, Harbor View</t>
  </si>
  <si>
    <t>703262762069</t>
  </si>
  <si>
    <t>3001860</t>
  </si>
  <si>
    <t>221905052</t>
  </si>
  <si>
    <t>澳门凯旋门酒店</t>
  </si>
  <si>
    <t>SHENG/HAIPENG</t>
  </si>
  <si>
    <t>2023-02-15</t>
  </si>
  <si>
    <t>¥3,537.00</t>
  </si>
  <si>
    <t>¥363.00</t>
  </si>
  <si>
    <t>¥3,174.00</t>
  </si>
  <si>
    <t>Premier Twin Room</t>
  </si>
  <si>
    <t>703266363054</t>
  </si>
  <si>
    <t>3011589</t>
  </si>
  <si>
    <t>LI/XIONGFENG</t>
  </si>
  <si>
    <t>¥1,704.00</t>
  </si>
  <si>
    <t>¥141.00</t>
  </si>
  <si>
    <t>¥1,563.00</t>
  </si>
  <si>
    <t>703260219371</t>
  </si>
  <si>
    <t>2994325</t>
  </si>
  <si>
    <t>158594060</t>
  </si>
  <si>
    <t>隆齐格兰德中心点酒店 (政府卫生认证)</t>
  </si>
  <si>
    <t>CAO/YANG</t>
  </si>
  <si>
    <t>2023-02-01</t>
  </si>
  <si>
    <t>¥1,288.00</t>
  </si>
  <si>
    <t>¥128.00</t>
  </si>
  <si>
    <t>¥1,160.00</t>
  </si>
  <si>
    <t>superior balcony king room</t>
  </si>
  <si>
    <t>703273315804</t>
  </si>
  <si>
    <t>3029812</t>
  </si>
  <si>
    <t>805381702</t>
  </si>
  <si>
    <t>BAY HOTEL</t>
  </si>
  <si>
    <t>WU/SHENGZHEN|WU/WEIFAN</t>
  </si>
  <si>
    <t>¥143.00</t>
  </si>
  <si>
    <t>¥13.00</t>
  </si>
  <si>
    <t>¥130.00</t>
  </si>
  <si>
    <t>703273970616</t>
  </si>
  <si>
    <t>3029634</t>
  </si>
  <si>
    <t>CHEN/HONGBO|PAN/CHUHONG</t>
  </si>
  <si>
    <t>¥3,279.00</t>
  </si>
  <si>
    <t>¥298.00</t>
  </si>
  <si>
    <t>¥2,981.00</t>
  </si>
  <si>
    <t>703274016824</t>
  </si>
  <si>
    <t>3032282</t>
  </si>
  <si>
    <t>158568230</t>
  </si>
  <si>
    <t>吉隆坡丽思卡尔顿酒店</t>
  </si>
  <si>
    <t>E/ERDANNI|ZHANG/XUAN</t>
  </si>
  <si>
    <t>2023-02-16</t>
  </si>
  <si>
    <t>¥1,441.00</t>
  </si>
  <si>
    <t>2023-02-15 13:53:39</t>
  </si>
  <si>
    <t>deluxe king room</t>
  </si>
  <si>
    <t>703267709076</t>
  </si>
  <si>
    <t>3013206</t>
  </si>
  <si>
    <t>158591483</t>
  </si>
  <si>
    <t>奥兰多国际大道福朋喜来登酒店</t>
  </si>
  <si>
    <t>WU/RUI|MU/YATONG</t>
  </si>
  <si>
    <t>¥2,055.00</t>
  </si>
  <si>
    <t>¥204.00</t>
  </si>
  <si>
    <t>¥1,851.00</t>
  </si>
  <si>
    <t>Room, 1 King Bed, Non Smoking</t>
  </si>
  <si>
    <t>703265555205</t>
  </si>
  <si>
    <t>3009216</t>
  </si>
  <si>
    <t>WU/HANFEI|YAO/XIUHENG|JI/MEIQI</t>
  </si>
  <si>
    <t>¥1,141.70</t>
  </si>
  <si>
    <t>¥89.70</t>
  </si>
  <si>
    <t>¥1,052.00</t>
  </si>
  <si>
    <t>703265756963</t>
  </si>
  <si>
    <t>3009220</t>
  </si>
  <si>
    <t>WANG/JINGLUN|SI/YANMEI|LIANG/RUIXUAN</t>
  </si>
  <si>
    <t>¥1,142.00</t>
  </si>
  <si>
    <t>¥90.00</t>
  </si>
  <si>
    <t>703266783429</t>
  </si>
  <si>
    <t>3012358</t>
  </si>
  <si>
    <t>SHEN/LI|DAI/LEI</t>
  </si>
  <si>
    <t>¥2,272.00</t>
  </si>
  <si>
    <t>¥188.00</t>
  </si>
  <si>
    <t>¥2,084.00</t>
  </si>
  <si>
    <t>703267116386</t>
  </si>
  <si>
    <t>3013829</t>
  </si>
  <si>
    <t>LYU/CHANGJIANG|GUO/MEI|ZHANG/DAOPING|WANG/ZHENSHI|CHENG/YIDONG</t>
  </si>
  <si>
    <t>¥7,272.00</t>
  </si>
  <si>
    <t>¥603.00</t>
  </si>
  <si>
    <t>¥6,669.00</t>
  </si>
  <si>
    <t>703265834624</t>
  </si>
  <si>
    <t>3007083</t>
  </si>
  <si>
    <t>158592089</t>
  </si>
  <si>
    <t>沙美岛萨凯海滩度假村 (政府卫生认证)</t>
  </si>
  <si>
    <t>LI/QIAN|WANG/YU</t>
  </si>
  <si>
    <t>¥1,730.00</t>
  </si>
  <si>
    <t>¥164.00</t>
  </si>
  <si>
    <t>¥1,566.00</t>
  </si>
  <si>
    <t>Deluxe Cottage</t>
  </si>
  <si>
    <t>703274085771</t>
  </si>
  <si>
    <t>3032539</t>
  </si>
  <si>
    <t>158569205</t>
  </si>
  <si>
    <t>曼谷瑞吉酒店（政府卫生认证）</t>
  </si>
  <si>
    <t>CHEN/CHUJUN</t>
  </si>
  <si>
    <t>¥2,157.00</t>
  </si>
  <si>
    <t>¥231.00</t>
  </si>
  <si>
    <t>¥1,926.00</t>
  </si>
  <si>
    <t>DELUXE KING BED ROOM</t>
  </si>
  <si>
    <t>703274638501</t>
  </si>
  <si>
    <t>3032030</t>
  </si>
  <si>
    <t>ZHANGMIN/MIN</t>
  </si>
  <si>
    <t>¥1,200.00</t>
  </si>
  <si>
    <t>¥134.00</t>
  </si>
  <si>
    <t>703266813679</t>
  </si>
  <si>
    <t>3012126</t>
  </si>
  <si>
    <t>158573267</t>
  </si>
  <si>
    <t>纽约千禧联合国酒店</t>
  </si>
  <si>
    <t>LUO/YAN</t>
  </si>
  <si>
    <t>¥258.00</t>
  </si>
  <si>
    <t>¥2,232.00</t>
  </si>
  <si>
    <t>1 King Bed</t>
  </si>
  <si>
    <t>703262360461</t>
  </si>
  <si>
    <t>3000750</t>
  </si>
  <si>
    <t>HU/WEI</t>
  </si>
  <si>
    <t>2023-02-17</t>
  </si>
  <si>
    <t>¥2,358.00</t>
  </si>
  <si>
    <t>¥242.00</t>
  </si>
  <si>
    <t>¥2,116.00</t>
  </si>
  <si>
    <t>703265617710</t>
  </si>
  <si>
    <t>3009933</t>
  </si>
  <si>
    <t>LUO/MEI</t>
  </si>
  <si>
    <t>¥1,096.00</t>
  </si>
  <si>
    <t>¥86.00</t>
  </si>
  <si>
    <t>¥1,010.00</t>
  </si>
  <si>
    <t>703266160271</t>
  </si>
  <si>
    <t>3012507</t>
  </si>
  <si>
    <t>ZHOU/YUAN</t>
  </si>
  <si>
    <t>¥1,176.00</t>
  </si>
  <si>
    <t>¥92.00</t>
  </si>
  <si>
    <t>¥1,084.00</t>
  </si>
  <si>
    <t>703267332407</t>
  </si>
  <si>
    <t>3014016</t>
  </si>
  <si>
    <t>XU/YANJIE</t>
  </si>
  <si>
    <t>¥1,494.00</t>
  </si>
  <si>
    <t>¥1,364.00</t>
  </si>
  <si>
    <t>703273372701</t>
  </si>
  <si>
    <t>3030937</t>
  </si>
  <si>
    <t>173080049</t>
  </si>
  <si>
    <t>曼谷沙通智选假日酒店</t>
  </si>
  <si>
    <t>SHEN/YAQIAN</t>
  </si>
  <si>
    <t>¥924.00</t>
  </si>
  <si>
    <t>¥832.00</t>
  </si>
  <si>
    <t>Queen Bed Room</t>
  </si>
  <si>
    <t>703274270211</t>
  </si>
  <si>
    <t>3033964</t>
  </si>
  <si>
    <t>207769307</t>
  </si>
  <si>
    <t>曼谷廊曼机场阿玛瑞酒店</t>
  </si>
  <si>
    <t>GUO/JIANZHU|GUO/RONGLIN</t>
  </si>
  <si>
    <t>¥566.00</t>
  </si>
  <si>
    <t>¥58.00</t>
  </si>
  <si>
    <t>¥508.00</t>
  </si>
  <si>
    <t>703271531752</t>
  </si>
  <si>
    <t>3024860</t>
  </si>
  <si>
    <t>221902250</t>
  </si>
  <si>
    <t>香港四季酒店</t>
  </si>
  <si>
    <t>WANG/TINGFA</t>
  </si>
  <si>
    <t>¥25,960.00</t>
  </si>
  <si>
    <t>¥2,365.00</t>
  </si>
  <si>
    <t>¥23,595.00</t>
  </si>
  <si>
    <t>Newly Renovated Deluxe Harbour View King Room</t>
  </si>
  <si>
    <t>703276007952</t>
  </si>
  <si>
    <t>3038881</t>
  </si>
  <si>
    <t>158560718</t>
  </si>
  <si>
    <t>曼谷铂尔曼皇权酒店 (政府卫生认证)</t>
  </si>
  <si>
    <t>SU/HAONAN|XIE/YIDAN</t>
  </si>
  <si>
    <t>2023-02-18</t>
  </si>
  <si>
    <t>¥922.00</t>
  </si>
  <si>
    <t>2023-02-17 14:08:23</t>
  </si>
  <si>
    <t>Deluxe 1 King Size Bed Room</t>
  </si>
  <si>
    <t>703247351604</t>
  </si>
  <si>
    <t>2963933</t>
  </si>
  <si>
    <t>238602392</t>
  </si>
  <si>
    <t>香港马尼拉宾馆</t>
  </si>
  <si>
    <t>FANG/JINGJING</t>
  </si>
  <si>
    <t>2023-01-19</t>
  </si>
  <si>
    <t>¥116.00</t>
  </si>
  <si>
    <t>¥8.00</t>
  </si>
  <si>
    <t>¥108.00</t>
  </si>
  <si>
    <t>Standard Double Room</t>
  </si>
  <si>
    <t>703269761328</t>
  </si>
  <si>
    <t>3019744</t>
  </si>
  <si>
    <t>YUAN/YUMEI</t>
  </si>
  <si>
    <t>¥2,394.00</t>
  </si>
  <si>
    <t>¥207.00</t>
  </si>
  <si>
    <t>¥2,187.00</t>
  </si>
  <si>
    <t>703274015270</t>
  </si>
  <si>
    <t>3032207</t>
  </si>
  <si>
    <t>OUYANG/GUOWEI</t>
  </si>
  <si>
    <t>¥1,941.00</t>
  </si>
  <si>
    <t>¥216.00</t>
  </si>
  <si>
    <t>¥1,725.00</t>
  </si>
  <si>
    <t>703261584953</t>
  </si>
  <si>
    <t>2997883</t>
  </si>
  <si>
    <t>158560520</t>
  </si>
  <si>
    <t>奈涵度假村(政府卫生认证)</t>
  </si>
  <si>
    <t>LYU/ZICHEN</t>
  </si>
  <si>
    <t>2023-02-02</t>
  </si>
  <si>
    <t>2023-02-19</t>
  </si>
  <si>
    <t>¥2,440.00</t>
  </si>
  <si>
    <t>¥232.00</t>
  </si>
  <si>
    <t>¥2,208.00</t>
  </si>
  <si>
    <t>Grand Ocean View Room</t>
  </si>
  <si>
    <t>703262822508</t>
  </si>
  <si>
    <t>3000692</t>
  </si>
  <si>
    <t>158570483</t>
  </si>
  <si>
    <t>曼谷暹罗智选假日酒店 (政府卫生认证)</t>
  </si>
  <si>
    <t>CAO/JIA|HUANG/LANLAN</t>
  </si>
  <si>
    <t>¥1,641.00</t>
  </si>
  <si>
    <t>¥157.00</t>
  </si>
  <si>
    <t>¥1,484.00</t>
  </si>
  <si>
    <t>Standard Twin Room with City View -Smoking</t>
  </si>
  <si>
    <t>703277086112</t>
  </si>
  <si>
    <t>3043042</t>
  </si>
  <si>
    <t>229416725</t>
  </si>
  <si>
    <t>峰景轩</t>
  </si>
  <si>
    <t>LI/YUJIA</t>
  </si>
  <si>
    <t>¥1,047.00</t>
  </si>
  <si>
    <t>¥91.00</t>
  </si>
  <si>
    <t>¥956.00</t>
  </si>
  <si>
    <t>Deluxe Room(Female Check In Only)</t>
  </si>
  <si>
    <t>703278345666</t>
  </si>
  <si>
    <t>3046458</t>
  </si>
  <si>
    <t>870807732</t>
  </si>
  <si>
    <t>曼谷辛德霍恩凯宾斯基</t>
  </si>
  <si>
    <t>CHEN/MIN|YU/JINYAN</t>
  </si>
  <si>
    <t>2023-02-20</t>
  </si>
  <si>
    <t>¥8,360.00</t>
  </si>
  <si>
    <t>2023-02-19 19:33:42</t>
  </si>
  <si>
    <t>Executive Suite</t>
  </si>
  <si>
    <t>合计</t>
  </si>
  <si>
    <t/>
  </si>
  <si>
    <t>¥108,228.70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</si>
  <si>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</si>
  <si>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</si>
  <si>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</si>
  <si>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</si>
  <si>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</si>
  <si>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</si>
  <si>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</si>
  <si>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</si>
  <si>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</si>
  <si>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A230221101527481</t>
  </si>
  <si>
    <t>A230221101557481</t>
  </si>
  <si>
    <r>
      <t>总计：</t>
    </r>
    <r>
      <rPr>
        <sz val="10"/>
        <rFont val="Arial"/>
        <charset val="134"/>
      </rPr>
      <t>97993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</si>
  <si>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</si>
  <si>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</si>
  <si>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</si>
  <si>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</si>
  <si>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</si>
  <si>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</si>
  <si>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</si>
  <si>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</si>
  <si>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</si>
  <si>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</si>
  <si>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</si>
  <si>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</si>
  <si>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</si>
  <si>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</si>
  <si>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</si>
  <si>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</si>
  <si>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</si>
  <si>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</si>
  <si>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GUO JIANZHU,GUO RONGLIN</t>
  </si>
  <si>
    <t>退房日周结</t>
  </si>
  <si>
    <t>508.00</t>
  </si>
  <si>
    <t>RMB</t>
  </si>
  <si>
    <t>0</t>
  </si>
  <si>
    <t>0.00</t>
  </si>
  <si>
    <t>去哪儿直连（港丰）</t>
  </si>
  <si>
    <t>31</t>
  </si>
  <si>
    <t>2023-02-16 09:30:37</t>
  </si>
  <si>
    <t>汇智国际旅游发展有限公司</t>
  </si>
  <si>
    <t>直采</t>
  </si>
  <si>
    <t>泰国</t>
  </si>
  <si>
    <t>曼谷瑞吉酒店</t>
  </si>
  <si>
    <t>CHEN CHUJUN</t>
  </si>
  <si>
    <t>1926.00</t>
  </si>
  <si>
    <t>2023-02-15 15:48:19</t>
  </si>
  <si>
    <t>OUYANG GUOWEI</t>
  </si>
  <si>
    <t>1725.00</t>
  </si>
  <si>
    <t>2023-02-15 13:24:47</t>
  </si>
  <si>
    <t>中国</t>
  </si>
  <si>
    <t>SHEN YAQIAN</t>
  </si>
  <si>
    <t>832.00</t>
  </si>
  <si>
    <t>2023-02-14 21:28:45</t>
  </si>
  <si>
    <t>直连</t>
  </si>
  <si>
    <t>ZHANG MIN</t>
  </si>
  <si>
    <t>1066.00</t>
  </si>
  <si>
    <t>2023-02-15 12:00:14</t>
  </si>
  <si>
    <t>CHEN HONGBO,PAN CHUHONG</t>
  </si>
  <si>
    <t>2981.00</t>
  </si>
  <si>
    <t>2023-02-14 10:12:54</t>
  </si>
  <si>
    <t>芭堤雅摩达斯度假村</t>
  </si>
  <si>
    <t>ZHOU XINGWEI</t>
  </si>
  <si>
    <t>539.00</t>
  </si>
  <si>
    <t>2023-02-13 17:55:49</t>
  </si>
  <si>
    <t>SUN HAORAN</t>
  </si>
  <si>
    <t>4870.00</t>
  </si>
  <si>
    <t>2023-02-12 02:37:43</t>
  </si>
  <si>
    <t>普吉岛希尔顿阿卡迪亚温泉度假酒店 (SHA Extra Plus)</t>
  </si>
  <si>
    <t>CHEN YUANJUN,ZHOU LINLIN</t>
  </si>
  <si>
    <t>2502.00</t>
  </si>
  <si>
    <t>2023-02-12 10:17:14</t>
  </si>
  <si>
    <t>WANG TINGFA</t>
  </si>
  <si>
    <t>23595.00</t>
  </si>
  <si>
    <t>2023-02-12 13:18:13</t>
  </si>
  <si>
    <t>YUAN YUMEI</t>
  </si>
  <si>
    <t>2187.00</t>
  </si>
  <si>
    <t>2023-02-11 00:17:12</t>
  </si>
  <si>
    <t>斯里纳卡林海纳酒店</t>
  </si>
  <si>
    <t>WU SHENGZHEN,WU WEIFAN</t>
  </si>
  <si>
    <t>130.00</t>
  </si>
  <si>
    <t>2023-02-14 11:50:46</t>
  </si>
  <si>
    <t>LI YUJIA</t>
  </si>
  <si>
    <t>956.00</t>
  </si>
  <si>
    <t>2023-02-18 18:17:51</t>
  </si>
  <si>
    <t>XU YANJIE</t>
  </si>
  <si>
    <t>1364.00</t>
  </si>
  <si>
    <t>2023-02-09 00:28:03</t>
  </si>
  <si>
    <t>LYU CHANGJIANG,GUO MEI,ZHANG DAOPING,WANG ZHENSHI,CHENG YIDONG</t>
  </si>
  <si>
    <t>6669.00</t>
  </si>
  <si>
    <t>2023-02-09 00:24:51</t>
  </si>
  <si>
    <t>曼谷JW万豪酒店</t>
  </si>
  <si>
    <t>PAN LU</t>
  </si>
  <si>
    <t>3012.00</t>
  </si>
  <si>
    <t>2023-02-11 11:16:12</t>
  </si>
  <si>
    <t>ZHOU YUAN</t>
  </si>
  <si>
    <t>1084.00</t>
  </si>
  <si>
    <t>2023-02-09 00:15:16</t>
  </si>
  <si>
    <t>SHEN LI,DAI LEI</t>
  </si>
  <si>
    <t>2084.00</t>
  </si>
  <si>
    <t>2023-02-09 00:06:23</t>
  </si>
  <si>
    <t>普吉假日酒店 (SHA Extra Plus)</t>
  </si>
  <si>
    <t>MIN JIAJUN,JIN DINGHUI,WEI WEI,GU JIAHUAN</t>
  </si>
  <si>
    <t>13090.00</t>
  </si>
  <si>
    <t>2023-02-08 13:20:35</t>
  </si>
  <si>
    <t>LI XIONGFENG</t>
  </si>
  <si>
    <t>1563.00</t>
  </si>
  <si>
    <t>2023-02-07 23:30:45</t>
  </si>
  <si>
    <t>曼谷华美达广场湄南河畔酒店</t>
  </si>
  <si>
    <t>HUANG KONGJUN</t>
  </si>
  <si>
    <t>988.00</t>
  </si>
  <si>
    <t>2023-02-07 16:17:28</t>
  </si>
  <si>
    <t>YI JUAN</t>
  </si>
  <si>
    <t>978.00</t>
  </si>
  <si>
    <t>2023-02-07 23:24:17</t>
  </si>
  <si>
    <t>LUO MEI</t>
  </si>
  <si>
    <t>1010.00</t>
  </si>
  <si>
    <t>2023-02-07 23:18:07</t>
  </si>
  <si>
    <t>WANG JINGLUN,SI YANMEI,LIANG RUIXUAN</t>
  </si>
  <si>
    <t>1052.00</t>
  </si>
  <si>
    <t>2023-02-07 23:13:01</t>
  </si>
  <si>
    <t>WU HANFEI,YAO XIUHENG,JI MEIQI</t>
  </si>
  <si>
    <t>2023-02-07 23:12:53</t>
  </si>
  <si>
    <t>LIN WANYI,WU YUZHANG</t>
  </si>
  <si>
    <t>1032.00</t>
  </si>
  <si>
    <t>2023-02-07 23:10:37</t>
  </si>
  <si>
    <t>CAI YI</t>
  </si>
  <si>
    <t>1486.00</t>
  </si>
  <si>
    <t>2023-02-07 23:06:03</t>
  </si>
  <si>
    <t>沙美岛萨凯海滩度假村</t>
  </si>
  <si>
    <t>LI QIAN,WANG YU</t>
  </si>
  <si>
    <t>1566.00</t>
  </si>
  <si>
    <t>2023-02-06 10:56:10</t>
  </si>
  <si>
    <t>纽约联合国广场千禧希尔顿酒店</t>
  </si>
  <si>
    <t>LUO YAN</t>
  </si>
  <si>
    <t>2232.00</t>
  </si>
  <si>
    <t>2023-02-07 19:29:57</t>
  </si>
  <si>
    <t>美国</t>
  </si>
  <si>
    <t>SHENG HAIPENG</t>
  </si>
  <si>
    <t>3174.00</t>
  </si>
  <si>
    <t>2023-02-04 10:18:39</t>
  </si>
  <si>
    <t>曼谷暹罗智选假日酒店 (SHA Extra Plus)</t>
  </si>
  <si>
    <t>CAO JIA,HUANG LANLAN</t>
  </si>
  <si>
    <t>1484.01</t>
  </si>
  <si>
    <t>2023-02-03 15:44:14</t>
  </si>
  <si>
    <t>HUANG KONGJUN,HUANG HUAJUN,SHEN ZIRAN,HUANG XUJUN,HUANG ZONGBIN</t>
  </si>
  <si>
    <t>1611.00</t>
  </si>
  <si>
    <t>2023-02-10 11:08:18</t>
  </si>
  <si>
    <t>芭堤雅T酒店 (SHA Extra Plus)</t>
  </si>
  <si>
    <t>KE FENGZHU</t>
  </si>
  <si>
    <t>202.00</t>
  </si>
  <si>
    <t>2023-02-12 15:18:17</t>
  </si>
  <si>
    <t>HU YI</t>
  </si>
  <si>
    <t>2116.00</t>
  </si>
  <si>
    <t>2023-02-03 16:07:38</t>
  </si>
  <si>
    <t>马尼拉酒店</t>
  </si>
  <si>
    <t>FANG JINGJING</t>
  </si>
  <si>
    <t>108.00</t>
  </si>
  <si>
    <t>2023-01-19 21:12:12</t>
  </si>
  <si>
    <t>WU RUI,MU YATONG</t>
  </si>
  <si>
    <t>1851.00</t>
  </si>
  <si>
    <t>2023-02-08 05:06:59</t>
  </si>
  <si>
    <t>普吉岛奈涵度假村</t>
  </si>
  <si>
    <t>LYU ZICHEN</t>
  </si>
  <si>
    <t>2208.00</t>
  </si>
  <si>
    <t>2023-02-02 16:41:22</t>
  </si>
  <si>
    <t>曼谷奔齐中心大酒店</t>
  </si>
  <si>
    <t>CAO YANG</t>
  </si>
  <si>
    <t>1160.00</t>
  </si>
  <si>
    <t>2023-02-01 10:42:44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</si>
</sst>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45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2" t="s">
        <v>82</v>
      </c>
      <c r="S2" s="13" t="s">
        <v>19</v>
      </c>
      <c r="T2" s="8"/>
      <c r="U2" s="12" t="s">
        <v>19</v>
      </c>
      <c r="V2" s="12" t="s">
        <v>82</v>
      </c>
      <c r="W2" s="13" t="s">
        <v>83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89</v>
      </c>
      <c r="H3" s="8" t="s">
        <v>90</v>
      </c>
      <c r="I3" s="8" t="s">
        <v>77</v>
      </c>
      <c r="J3" s="8" t="s">
        <v>2</v>
      </c>
      <c r="K3" s="8" t="s">
        <v>91</v>
      </c>
      <c r="L3" s="8">
        <v>1</v>
      </c>
      <c r="M3" s="8">
        <v>2</v>
      </c>
      <c r="N3" s="8" t="s">
        <v>92</v>
      </c>
      <c r="O3" s="8" t="s">
        <v>80</v>
      </c>
      <c r="P3" s="8" t="s">
        <v>81</v>
      </c>
      <c r="Q3" s="8"/>
      <c r="R3" s="12" t="s">
        <v>93</v>
      </c>
      <c r="S3" s="13" t="s">
        <v>19</v>
      </c>
      <c r="T3" s="8"/>
      <c r="U3" s="12" t="s">
        <v>19</v>
      </c>
      <c r="V3" s="12" t="s">
        <v>93</v>
      </c>
      <c r="W3" s="13" t="s">
        <v>94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97</v>
      </c>
      <c r="B4" s="7" t="s">
        <v>98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99</v>
      </c>
      <c r="H4" s="8" t="s">
        <v>100</v>
      </c>
      <c r="I4" s="8" t="s">
        <v>77</v>
      </c>
      <c r="J4" s="8" t="s">
        <v>2</v>
      </c>
      <c r="K4" s="8" t="s">
        <v>101</v>
      </c>
      <c r="L4" s="8">
        <v>1</v>
      </c>
      <c r="M4" s="8">
        <v>2</v>
      </c>
      <c r="N4" s="8" t="s">
        <v>80</v>
      </c>
      <c r="O4" s="8" t="s">
        <v>80</v>
      </c>
      <c r="P4" s="8" t="s">
        <v>81</v>
      </c>
      <c r="Q4" s="8"/>
      <c r="R4" s="12" t="s">
        <v>102</v>
      </c>
      <c r="S4" s="13" t="s">
        <v>19</v>
      </c>
      <c r="T4" s="8"/>
      <c r="U4" s="12" t="s">
        <v>19</v>
      </c>
      <c r="V4" s="12" t="s">
        <v>102</v>
      </c>
      <c r="W4" s="13" t="s">
        <v>103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106</v>
      </c>
      <c r="B5" s="7" t="s">
        <v>107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108</v>
      </c>
      <c r="H5" s="8" t="s">
        <v>109</v>
      </c>
      <c r="I5" s="8" t="s">
        <v>77</v>
      </c>
      <c r="J5" s="8" t="s">
        <v>2</v>
      </c>
      <c r="K5" s="8" t="s">
        <v>110</v>
      </c>
      <c r="L5" s="8">
        <v>2</v>
      </c>
      <c r="M5" s="8">
        <v>1</v>
      </c>
      <c r="N5" s="8" t="s">
        <v>80</v>
      </c>
      <c r="O5" s="8" t="s">
        <v>111</v>
      </c>
      <c r="P5" s="8" t="s">
        <v>81</v>
      </c>
      <c r="Q5" s="8"/>
      <c r="R5" s="12" t="s">
        <v>112</v>
      </c>
      <c r="S5" s="13" t="s">
        <v>19</v>
      </c>
      <c r="T5" s="8"/>
      <c r="U5" s="12" t="s">
        <v>19</v>
      </c>
      <c r="V5" s="12" t="s">
        <v>112</v>
      </c>
      <c r="W5" s="13" t="s">
        <v>113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116</v>
      </c>
      <c r="B6" s="7" t="s">
        <v>117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118</v>
      </c>
      <c r="H6" s="8" t="s">
        <v>119</v>
      </c>
      <c r="I6" s="8" t="s">
        <v>77</v>
      </c>
      <c r="J6" s="8" t="s">
        <v>2</v>
      </c>
      <c r="K6" s="8" t="s">
        <v>120</v>
      </c>
      <c r="L6" s="8">
        <v>1</v>
      </c>
      <c r="M6" s="8">
        <v>1</v>
      </c>
      <c r="N6" s="8" t="s">
        <v>111</v>
      </c>
      <c r="O6" s="8" t="s">
        <v>111</v>
      </c>
      <c r="P6" s="8" t="s">
        <v>81</v>
      </c>
      <c r="Q6" s="8"/>
      <c r="R6" s="12" t="s">
        <v>121</v>
      </c>
      <c r="S6" s="13" t="s">
        <v>19</v>
      </c>
      <c r="T6" s="8"/>
      <c r="U6" s="12" t="s">
        <v>19</v>
      </c>
      <c r="V6" s="12" t="s">
        <v>121</v>
      </c>
      <c r="W6" s="13" t="s">
        <v>122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125</v>
      </c>
      <c r="B7" s="7" t="s">
        <v>126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118</v>
      </c>
      <c r="H7" s="8" t="s">
        <v>119</v>
      </c>
      <c r="I7" s="8" t="s">
        <v>77</v>
      </c>
      <c r="J7" s="8" t="s">
        <v>2</v>
      </c>
      <c r="K7" s="8" t="s">
        <v>120</v>
      </c>
      <c r="L7" s="8">
        <v>1</v>
      </c>
      <c r="M7" s="8">
        <v>1</v>
      </c>
      <c r="N7" s="8" t="s">
        <v>81</v>
      </c>
      <c r="O7" s="8" t="s">
        <v>81</v>
      </c>
      <c r="P7" s="8" t="s">
        <v>127</v>
      </c>
      <c r="Q7" s="8"/>
      <c r="R7" s="12" t="s">
        <v>128</v>
      </c>
      <c r="S7" s="13" t="s">
        <v>128</v>
      </c>
      <c r="T7" s="8" t="s">
        <v>129</v>
      </c>
      <c r="U7" s="12" t="s">
        <v>19</v>
      </c>
      <c r="V7" s="12" t="s">
        <v>19</v>
      </c>
      <c r="W7" s="13" t="s">
        <v>19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19</v>
      </c>
      <c r="AD7" t="s">
        <v>6</v>
      </c>
      <c r="AE7" t="s">
        <v>124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130</v>
      </c>
      <c r="B8" s="7" t="s">
        <v>131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132</v>
      </c>
      <c r="H8" s="8" t="s">
        <v>133</v>
      </c>
      <c r="I8" s="8" t="s">
        <v>77</v>
      </c>
      <c r="J8" s="8" t="s">
        <v>2</v>
      </c>
      <c r="K8" s="8" t="s">
        <v>134</v>
      </c>
      <c r="L8" s="8">
        <v>2</v>
      </c>
      <c r="M8" s="8">
        <v>3</v>
      </c>
      <c r="N8" s="8" t="s">
        <v>135</v>
      </c>
      <c r="O8" s="8" t="s">
        <v>136</v>
      </c>
      <c r="P8" s="8" t="s">
        <v>137</v>
      </c>
      <c r="Q8" s="8"/>
      <c r="R8" s="12" t="s">
        <v>138</v>
      </c>
      <c r="S8" s="13" t="s">
        <v>138</v>
      </c>
      <c r="T8" s="8" t="s">
        <v>139</v>
      </c>
      <c r="U8" s="12" t="s">
        <v>19</v>
      </c>
      <c r="V8" s="12" t="s">
        <v>19</v>
      </c>
      <c r="W8" s="13" t="s">
        <v>19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19</v>
      </c>
      <c r="AD8" t="s">
        <v>6</v>
      </c>
      <c r="AE8" t="s">
        <v>140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141</v>
      </c>
      <c r="B9" s="7" t="s">
        <v>142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132</v>
      </c>
      <c r="H9" s="8" t="s">
        <v>133</v>
      </c>
      <c r="I9" s="8" t="s">
        <v>77</v>
      </c>
      <c r="J9" s="8" t="s">
        <v>2</v>
      </c>
      <c r="K9" s="8" t="s">
        <v>143</v>
      </c>
      <c r="L9" s="8">
        <v>2</v>
      </c>
      <c r="M9" s="8">
        <v>3</v>
      </c>
      <c r="N9" s="8" t="s">
        <v>135</v>
      </c>
      <c r="O9" s="8" t="s">
        <v>136</v>
      </c>
      <c r="P9" s="8" t="s">
        <v>137</v>
      </c>
      <c r="Q9" s="8"/>
      <c r="R9" s="12" t="s">
        <v>138</v>
      </c>
      <c r="S9" s="13" t="s">
        <v>138</v>
      </c>
      <c r="T9" s="8" t="s">
        <v>144</v>
      </c>
      <c r="U9" s="12" t="s">
        <v>19</v>
      </c>
      <c r="V9" s="12" t="s">
        <v>19</v>
      </c>
      <c r="W9" s="13" t="s">
        <v>19</v>
      </c>
      <c r="X9" s="13" t="s">
        <v>19</v>
      </c>
      <c r="Y9" s="12" t="s">
        <v>19</v>
      </c>
      <c r="Z9" s="13" t="s">
        <v>19</v>
      </c>
      <c r="AA9" s="15" t="s">
        <v>19</v>
      </c>
      <c r="AB9" t="s">
        <v>19</v>
      </c>
      <c r="AC9" t="s">
        <v>19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146</v>
      </c>
      <c r="B10" s="7" t="s">
        <v>147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148</v>
      </c>
      <c r="H10" s="8" t="s">
        <v>149</v>
      </c>
      <c r="I10" s="8" t="s">
        <v>77</v>
      </c>
      <c r="J10" s="8" t="s">
        <v>2</v>
      </c>
      <c r="K10" s="8" t="s">
        <v>150</v>
      </c>
      <c r="L10" s="8">
        <v>1</v>
      </c>
      <c r="M10" s="8">
        <v>1</v>
      </c>
      <c r="N10" s="8" t="s">
        <v>81</v>
      </c>
      <c r="O10" s="8" t="s">
        <v>81</v>
      </c>
      <c r="P10" s="8" t="s">
        <v>127</v>
      </c>
      <c r="Q10" s="8"/>
      <c r="R10" s="12" t="s">
        <v>151</v>
      </c>
      <c r="S10" s="13" t="s">
        <v>151</v>
      </c>
      <c r="T10" s="8" t="s">
        <v>152</v>
      </c>
      <c r="U10" s="12" t="s">
        <v>19</v>
      </c>
      <c r="V10" s="12" t="s">
        <v>19</v>
      </c>
      <c r="W10" s="13" t="s">
        <v>19</v>
      </c>
      <c r="X10" s="13" t="s">
        <v>19</v>
      </c>
      <c r="Y10" s="12" t="s">
        <v>19</v>
      </c>
      <c r="Z10" s="13" t="s">
        <v>19</v>
      </c>
      <c r="AA10" s="15" t="s">
        <v>19</v>
      </c>
      <c r="AB10" t="s">
        <v>19</v>
      </c>
      <c r="AC10" t="s">
        <v>19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154</v>
      </c>
      <c r="B11" s="7" t="s">
        <v>155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156</v>
      </c>
      <c r="H11" s="8" t="s">
        <v>157</v>
      </c>
      <c r="I11" s="8" t="s">
        <v>77</v>
      </c>
      <c r="J11" s="8" t="s">
        <v>2</v>
      </c>
      <c r="K11" s="8" t="s">
        <v>158</v>
      </c>
      <c r="L11" s="8">
        <v>1</v>
      </c>
      <c r="M11" s="8">
        <v>2</v>
      </c>
      <c r="N11" s="8" t="s">
        <v>79</v>
      </c>
      <c r="O11" s="8" t="s">
        <v>111</v>
      </c>
      <c r="P11" s="8" t="s">
        <v>127</v>
      </c>
      <c r="Q11" s="8"/>
      <c r="R11" s="12" t="s">
        <v>159</v>
      </c>
      <c r="S11" s="13" t="s">
        <v>19</v>
      </c>
      <c r="T11" s="8"/>
      <c r="U11" s="12" t="s">
        <v>19</v>
      </c>
      <c r="V11" s="12" t="s">
        <v>159</v>
      </c>
      <c r="W11" s="13" t="s">
        <v>160</v>
      </c>
      <c r="X11" s="13" t="s">
        <v>19</v>
      </c>
      <c r="Y11" s="12" t="s">
        <v>19</v>
      </c>
      <c r="Z11" s="13" t="s">
        <v>19</v>
      </c>
      <c r="AA11" s="15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163</v>
      </c>
      <c r="B12" s="7" t="s">
        <v>164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156</v>
      </c>
      <c r="H12" s="8" t="s">
        <v>157</v>
      </c>
      <c r="I12" s="8" t="s">
        <v>77</v>
      </c>
      <c r="J12" s="8" t="s">
        <v>2</v>
      </c>
      <c r="K12" s="8" t="s">
        <v>165</v>
      </c>
      <c r="L12" s="8">
        <v>1</v>
      </c>
      <c r="M12" s="8">
        <v>2</v>
      </c>
      <c r="N12" s="8" t="s">
        <v>92</v>
      </c>
      <c r="O12" s="8" t="s">
        <v>111</v>
      </c>
      <c r="P12" s="8" t="s">
        <v>127</v>
      </c>
      <c r="Q12" s="8"/>
      <c r="R12" s="12" t="s">
        <v>166</v>
      </c>
      <c r="S12" s="13" t="s">
        <v>19</v>
      </c>
      <c r="T12" s="8"/>
      <c r="U12" s="12" t="s">
        <v>19</v>
      </c>
      <c r="V12" s="12" t="s">
        <v>166</v>
      </c>
      <c r="W12" s="13" t="s">
        <v>167</v>
      </c>
      <c r="X12" s="13" t="s">
        <v>19</v>
      </c>
      <c r="Y12" s="12" t="s">
        <v>19</v>
      </c>
      <c r="Z12" s="13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170</v>
      </c>
      <c r="B13" s="7" t="s">
        <v>171</v>
      </c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172</v>
      </c>
      <c r="H13" s="8" t="s">
        <v>173</v>
      </c>
      <c r="I13" s="8" t="s">
        <v>77</v>
      </c>
      <c r="J13" s="8" t="s">
        <v>2</v>
      </c>
      <c r="K13" s="8" t="s">
        <v>174</v>
      </c>
      <c r="L13" s="8">
        <v>2</v>
      </c>
      <c r="M13" s="8">
        <v>5</v>
      </c>
      <c r="N13" s="8" t="s">
        <v>175</v>
      </c>
      <c r="O13" s="8" t="s">
        <v>176</v>
      </c>
      <c r="P13" s="8" t="s">
        <v>127</v>
      </c>
      <c r="Q13" s="8"/>
      <c r="R13" s="12" t="s">
        <v>177</v>
      </c>
      <c r="S13" s="13" t="s">
        <v>19</v>
      </c>
      <c r="T13" s="8"/>
      <c r="U13" s="12" t="s">
        <v>19</v>
      </c>
      <c r="V13" s="12" t="s">
        <v>177</v>
      </c>
      <c r="W13" s="13" t="s">
        <v>178</v>
      </c>
      <c r="X13" s="13" t="s">
        <v>19</v>
      </c>
      <c r="Y13" s="12" t="s">
        <v>19</v>
      </c>
      <c r="Z13" s="13" t="s">
        <v>19</v>
      </c>
      <c r="AA13" s="15" t="s">
        <v>19</v>
      </c>
      <c r="AB13" t="s">
        <v>19</v>
      </c>
      <c r="AC13" t="s">
        <v>179</v>
      </c>
      <c r="AD13" t="s">
        <v>6</v>
      </c>
      <c r="AE13" t="s">
        <v>180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181</v>
      </c>
      <c r="B14" s="7" t="s">
        <v>182</v>
      </c>
      <c r="C14" s="7" t="s">
        <v>72</v>
      </c>
      <c r="D14" s="7" t="s">
        <v>73</v>
      </c>
      <c r="E14" s="7" t="s">
        <v>74</v>
      </c>
      <c r="F14" s="7" t="s">
        <v>73</v>
      </c>
      <c r="G14" s="7" t="s">
        <v>89</v>
      </c>
      <c r="H14" s="8" t="s">
        <v>90</v>
      </c>
      <c r="I14" s="8" t="s">
        <v>77</v>
      </c>
      <c r="J14" s="8" t="s">
        <v>2</v>
      </c>
      <c r="K14" s="8" t="s">
        <v>183</v>
      </c>
      <c r="L14" s="8">
        <v>3</v>
      </c>
      <c r="M14" s="8">
        <v>1</v>
      </c>
      <c r="N14" s="8" t="s">
        <v>184</v>
      </c>
      <c r="O14" s="8" t="s">
        <v>81</v>
      </c>
      <c r="P14" s="8" t="s">
        <v>127</v>
      </c>
      <c r="Q14" s="8"/>
      <c r="R14" s="12" t="s">
        <v>185</v>
      </c>
      <c r="S14" s="13" t="s">
        <v>19</v>
      </c>
      <c r="T14" s="8"/>
      <c r="U14" s="12" t="s">
        <v>19</v>
      </c>
      <c r="V14" s="12" t="s">
        <v>185</v>
      </c>
      <c r="W14" s="13" t="s">
        <v>186</v>
      </c>
      <c r="X14" s="13" t="s">
        <v>19</v>
      </c>
      <c r="Y14" s="12" t="s">
        <v>19</v>
      </c>
      <c r="Z14" s="13" t="s">
        <v>19</v>
      </c>
      <c r="AA14" s="15" t="s">
        <v>19</v>
      </c>
      <c r="AB14" t="s">
        <v>19</v>
      </c>
      <c r="AC14" t="s">
        <v>187</v>
      </c>
      <c r="AD14" t="s">
        <v>6</v>
      </c>
      <c r="AE14" t="s">
        <v>96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188</v>
      </c>
      <c r="B15" s="7" t="s">
        <v>189</v>
      </c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190</v>
      </c>
      <c r="H15" s="8" t="s">
        <v>191</v>
      </c>
      <c r="I15" s="8" t="s">
        <v>77</v>
      </c>
      <c r="J15" s="8" t="s">
        <v>2</v>
      </c>
      <c r="K15" s="8" t="s">
        <v>192</v>
      </c>
      <c r="L15" s="8">
        <v>1</v>
      </c>
      <c r="M15" s="8">
        <v>1</v>
      </c>
      <c r="N15" s="8" t="s">
        <v>81</v>
      </c>
      <c r="O15" s="8" t="s">
        <v>81</v>
      </c>
      <c r="P15" s="8" t="s">
        <v>127</v>
      </c>
      <c r="Q15" s="8"/>
      <c r="R15" s="12" t="s">
        <v>193</v>
      </c>
      <c r="S15" s="13" t="s">
        <v>19</v>
      </c>
      <c r="T15" s="8"/>
      <c r="U15" s="12" t="s">
        <v>19</v>
      </c>
      <c r="V15" s="12" t="s">
        <v>193</v>
      </c>
      <c r="W15" s="13" t="s">
        <v>194</v>
      </c>
      <c r="X15" s="13" t="s">
        <v>19</v>
      </c>
      <c r="Y15" s="12" t="s">
        <v>19</v>
      </c>
      <c r="Z15" s="13" t="s">
        <v>19</v>
      </c>
      <c r="AA15" s="15" t="s">
        <v>19</v>
      </c>
      <c r="AB15" t="s">
        <v>19</v>
      </c>
      <c r="AC15" t="s">
        <v>195</v>
      </c>
      <c r="AD15" t="s">
        <v>6</v>
      </c>
      <c r="AE15" t="s">
        <v>196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197</v>
      </c>
      <c r="B16" s="7" t="s">
        <v>198</v>
      </c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199</v>
      </c>
      <c r="H16" s="8" t="s">
        <v>200</v>
      </c>
      <c r="I16" s="8" t="s">
        <v>77</v>
      </c>
      <c r="J16" s="8" t="s">
        <v>2</v>
      </c>
      <c r="K16" s="8" t="s">
        <v>201</v>
      </c>
      <c r="L16" s="8">
        <v>1</v>
      </c>
      <c r="M16" s="8">
        <v>2</v>
      </c>
      <c r="N16" s="8" t="s">
        <v>111</v>
      </c>
      <c r="O16" s="8" t="s">
        <v>111</v>
      </c>
      <c r="P16" s="8" t="s">
        <v>127</v>
      </c>
      <c r="Q16" s="8"/>
      <c r="R16" s="12" t="s">
        <v>202</v>
      </c>
      <c r="S16" s="13" t="s">
        <v>19</v>
      </c>
      <c r="T16" s="8"/>
      <c r="U16" s="12" t="s">
        <v>19</v>
      </c>
      <c r="V16" s="12" t="s">
        <v>202</v>
      </c>
      <c r="W16" s="13" t="s">
        <v>203</v>
      </c>
      <c r="X16" s="13" t="s">
        <v>19</v>
      </c>
      <c r="Y16" s="12" t="s">
        <v>19</v>
      </c>
      <c r="Z16" s="13" t="s">
        <v>19</v>
      </c>
      <c r="AA16" s="15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206</v>
      </c>
      <c r="B17" s="7" t="s">
        <v>207</v>
      </c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208</v>
      </c>
      <c r="H17" s="8" t="s">
        <v>209</v>
      </c>
      <c r="I17" s="8" t="s">
        <v>77</v>
      </c>
      <c r="J17" s="8" t="s">
        <v>2</v>
      </c>
      <c r="K17" s="8" t="s">
        <v>210</v>
      </c>
      <c r="L17" s="8">
        <v>1</v>
      </c>
      <c r="M17" s="8">
        <v>3</v>
      </c>
      <c r="N17" s="8" t="s">
        <v>135</v>
      </c>
      <c r="O17" s="8" t="s">
        <v>111</v>
      </c>
      <c r="P17" s="8" t="s">
        <v>211</v>
      </c>
      <c r="Q17" s="8"/>
      <c r="R17" s="12" t="s">
        <v>212</v>
      </c>
      <c r="S17" s="13" t="s">
        <v>19</v>
      </c>
      <c r="T17" s="8"/>
      <c r="U17" s="12" t="s">
        <v>19</v>
      </c>
      <c r="V17" s="12" t="s">
        <v>212</v>
      </c>
      <c r="W17" s="13" t="s">
        <v>213</v>
      </c>
      <c r="X17" s="13" t="s">
        <v>19</v>
      </c>
      <c r="Y17" s="12" t="s">
        <v>19</v>
      </c>
      <c r="Z17" s="13" t="s">
        <v>19</v>
      </c>
      <c r="AA17" s="15" t="s">
        <v>19</v>
      </c>
      <c r="AB17" t="s">
        <v>19</v>
      </c>
      <c r="AC17" t="s">
        <v>214</v>
      </c>
      <c r="AD17" t="s">
        <v>6</v>
      </c>
      <c r="AE17" t="s">
        <v>215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216</v>
      </c>
      <c r="B18" s="7" t="s">
        <v>217</v>
      </c>
      <c r="C18" s="7" t="s">
        <v>72</v>
      </c>
      <c r="D18" s="7" t="s">
        <v>73</v>
      </c>
      <c r="E18" s="7" t="s">
        <v>74</v>
      </c>
      <c r="F18" s="7" t="s">
        <v>73</v>
      </c>
      <c r="G18" s="7" t="s">
        <v>156</v>
      </c>
      <c r="H18" s="8" t="s">
        <v>157</v>
      </c>
      <c r="I18" s="8" t="s">
        <v>77</v>
      </c>
      <c r="J18" s="8" t="s">
        <v>2</v>
      </c>
      <c r="K18" s="8" t="s">
        <v>218</v>
      </c>
      <c r="L18" s="8">
        <v>1</v>
      </c>
      <c r="M18" s="8">
        <v>3</v>
      </c>
      <c r="N18" s="8" t="s">
        <v>92</v>
      </c>
      <c r="O18" s="8" t="s">
        <v>111</v>
      </c>
      <c r="P18" s="8" t="s">
        <v>211</v>
      </c>
      <c r="Q18" s="8"/>
      <c r="R18" s="12" t="s">
        <v>219</v>
      </c>
      <c r="S18" s="13" t="s">
        <v>19</v>
      </c>
      <c r="T18" s="8"/>
      <c r="U18" s="12" t="s">
        <v>19</v>
      </c>
      <c r="V18" s="12" t="s">
        <v>219</v>
      </c>
      <c r="W18" s="13" t="s">
        <v>220</v>
      </c>
      <c r="X18" s="13" t="s">
        <v>19</v>
      </c>
      <c r="Y18" s="12" t="s">
        <v>19</v>
      </c>
      <c r="Z18" s="13" t="s">
        <v>19</v>
      </c>
      <c r="AA18" s="15" t="s">
        <v>19</v>
      </c>
      <c r="AB18" t="s">
        <v>19</v>
      </c>
      <c r="AC18" t="s">
        <v>221</v>
      </c>
      <c r="AD18" t="s">
        <v>6</v>
      </c>
      <c r="AE18" t="s">
        <v>169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222</v>
      </c>
      <c r="B19" s="7" t="s">
        <v>223</v>
      </c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224</v>
      </c>
      <c r="H19" s="8" t="s">
        <v>225</v>
      </c>
      <c r="I19" s="8" t="s">
        <v>77</v>
      </c>
      <c r="J19" s="8" t="s">
        <v>2</v>
      </c>
      <c r="K19" s="8" t="s">
        <v>226</v>
      </c>
      <c r="L19" s="8">
        <v>1</v>
      </c>
      <c r="M19" s="8">
        <v>2</v>
      </c>
      <c r="N19" s="8" t="s">
        <v>227</v>
      </c>
      <c r="O19" s="8" t="s">
        <v>81</v>
      </c>
      <c r="P19" s="8" t="s">
        <v>211</v>
      </c>
      <c r="Q19" s="8"/>
      <c r="R19" s="12" t="s">
        <v>228</v>
      </c>
      <c r="S19" s="13" t="s">
        <v>19</v>
      </c>
      <c r="T19" s="8"/>
      <c r="U19" s="12" t="s">
        <v>19</v>
      </c>
      <c r="V19" s="12" t="s">
        <v>228</v>
      </c>
      <c r="W19" s="13" t="s">
        <v>229</v>
      </c>
      <c r="X19" s="13" t="s">
        <v>19</v>
      </c>
      <c r="Y19" s="12" t="s">
        <v>19</v>
      </c>
      <c r="Z19" s="13" t="s">
        <v>19</v>
      </c>
      <c r="AA19" s="15" t="s">
        <v>19</v>
      </c>
      <c r="AB19" t="s">
        <v>19</v>
      </c>
      <c r="AC19" t="s">
        <v>230</v>
      </c>
      <c r="AD19" t="s">
        <v>6</v>
      </c>
      <c r="AE19" t="s">
        <v>231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232</v>
      </c>
      <c r="B20" s="7" t="s">
        <v>233</v>
      </c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234</v>
      </c>
      <c r="H20" s="8" t="s">
        <v>235</v>
      </c>
      <c r="I20" s="8" t="s">
        <v>77</v>
      </c>
      <c r="J20" s="8" t="s">
        <v>2</v>
      </c>
      <c r="K20" s="8" t="s">
        <v>236</v>
      </c>
      <c r="L20" s="8">
        <v>1</v>
      </c>
      <c r="M20" s="8">
        <v>1</v>
      </c>
      <c r="N20" s="8" t="s">
        <v>127</v>
      </c>
      <c r="O20" s="8" t="s">
        <v>127</v>
      </c>
      <c r="P20" s="8" t="s">
        <v>211</v>
      </c>
      <c r="Q20" s="8"/>
      <c r="R20" s="12" t="s">
        <v>237</v>
      </c>
      <c r="S20" s="13" t="s">
        <v>19</v>
      </c>
      <c r="T20" s="8"/>
      <c r="U20" s="12" t="s">
        <v>19</v>
      </c>
      <c r="V20" s="12" t="s">
        <v>237</v>
      </c>
      <c r="W20" s="13" t="s">
        <v>238</v>
      </c>
      <c r="X20" s="13" t="s">
        <v>19</v>
      </c>
      <c r="Y20" s="12" t="s">
        <v>19</v>
      </c>
      <c r="Z20" s="13" t="s">
        <v>19</v>
      </c>
      <c r="AA20" s="15" t="s">
        <v>19</v>
      </c>
      <c r="AB20" t="s">
        <v>19</v>
      </c>
      <c r="AC20" t="s">
        <v>239</v>
      </c>
      <c r="AD20" t="s">
        <v>6</v>
      </c>
      <c r="AE20" t="s">
        <v>169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240</v>
      </c>
      <c r="B21" s="7" t="s">
        <v>241</v>
      </c>
      <c r="C21" s="7" t="s">
        <v>72</v>
      </c>
      <c r="D21" s="7" t="s">
        <v>73</v>
      </c>
      <c r="E21" s="7" t="s">
        <v>74</v>
      </c>
      <c r="F21" s="7" t="s">
        <v>73</v>
      </c>
      <c r="G21" s="7" t="s">
        <v>199</v>
      </c>
      <c r="H21" s="8" t="s">
        <v>200</v>
      </c>
      <c r="I21" s="8" t="s">
        <v>77</v>
      </c>
      <c r="J21" s="8" t="s">
        <v>2</v>
      </c>
      <c r="K21" s="8" t="s">
        <v>242</v>
      </c>
      <c r="L21" s="8">
        <v>1</v>
      </c>
      <c r="M21" s="8">
        <v>1</v>
      </c>
      <c r="N21" s="8" t="s">
        <v>127</v>
      </c>
      <c r="O21" s="8" t="s">
        <v>127</v>
      </c>
      <c r="P21" s="8" t="s">
        <v>211</v>
      </c>
      <c r="Q21" s="8"/>
      <c r="R21" s="12" t="s">
        <v>243</v>
      </c>
      <c r="S21" s="13" t="s">
        <v>19</v>
      </c>
      <c r="T21" s="8"/>
      <c r="U21" s="12" t="s">
        <v>19</v>
      </c>
      <c r="V21" s="12" t="s">
        <v>243</v>
      </c>
      <c r="W21" s="13" t="s">
        <v>244</v>
      </c>
      <c r="X21" s="13" t="s">
        <v>19</v>
      </c>
      <c r="Y21" s="12" t="s">
        <v>19</v>
      </c>
      <c r="Z21" s="13" t="s">
        <v>19</v>
      </c>
      <c r="AA21" s="15" t="s">
        <v>19</v>
      </c>
      <c r="AB21" t="s">
        <v>19</v>
      </c>
      <c r="AC21" t="s">
        <v>245</v>
      </c>
      <c r="AD21" t="s">
        <v>6</v>
      </c>
      <c r="AE21" t="s">
        <v>205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246</v>
      </c>
      <c r="B22" s="7" t="s">
        <v>247</v>
      </c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248</v>
      </c>
      <c r="H22" s="8" t="s">
        <v>249</v>
      </c>
      <c r="I22" s="8" t="s">
        <v>77</v>
      </c>
      <c r="J22" s="8" t="s">
        <v>2</v>
      </c>
      <c r="K22" s="8" t="s">
        <v>250</v>
      </c>
      <c r="L22" s="8">
        <v>1</v>
      </c>
      <c r="M22" s="8">
        <v>1</v>
      </c>
      <c r="N22" s="8" t="s">
        <v>211</v>
      </c>
      <c r="O22" s="8" t="s">
        <v>211</v>
      </c>
      <c r="P22" s="8" t="s">
        <v>251</v>
      </c>
      <c r="Q22" s="8"/>
      <c r="R22" s="12" t="s">
        <v>252</v>
      </c>
      <c r="S22" s="13" t="s">
        <v>252</v>
      </c>
      <c r="T22" s="8" t="s">
        <v>253</v>
      </c>
      <c r="U22" s="12" t="s">
        <v>19</v>
      </c>
      <c r="V22" s="12" t="s">
        <v>19</v>
      </c>
      <c r="W22" s="13" t="s">
        <v>19</v>
      </c>
      <c r="X22" s="13" t="s">
        <v>19</v>
      </c>
      <c r="Y22" s="12" t="s">
        <v>19</v>
      </c>
      <c r="Z22" s="13" t="s">
        <v>19</v>
      </c>
      <c r="AA22" s="15" t="s">
        <v>19</v>
      </c>
      <c r="AB22" t="s">
        <v>19</v>
      </c>
      <c r="AC22" t="s">
        <v>19</v>
      </c>
      <c r="AD22" t="s">
        <v>6</v>
      </c>
      <c r="AE22" t="s">
        <v>254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255</v>
      </c>
      <c r="B23" s="7" t="s">
        <v>256</v>
      </c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257</v>
      </c>
      <c r="H23" s="8" t="s">
        <v>258</v>
      </c>
      <c r="I23" s="8" t="s">
        <v>77</v>
      </c>
      <c r="J23" s="8" t="s">
        <v>2</v>
      </c>
      <c r="K23" s="8" t="s">
        <v>259</v>
      </c>
      <c r="L23" s="8">
        <v>1</v>
      </c>
      <c r="M23" s="8">
        <v>3</v>
      </c>
      <c r="N23" s="8" t="s">
        <v>175</v>
      </c>
      <c r="O23" s="8" t="s">
        <v>111</v>
      </c>
      <c r="P23" s="8" t="s">
        <v>211</v>
      </c>
      <c r="Q23" s="8"/>
      <c r="R23" s="12" t="s">
        <v>260</v>
      </c>
      <c r="S23" s="13" t="s">
        <v>19</v>
      </c>
      <c r="T23" s="8"/>
      <c r="U23" s="12" t="s">
        <v>19</v>
      </c>
      <c r="V23" s="12" t="s">
        <v>260</v>
      </c>
      <c r="W23" s="13" t="s">
        <v>261</v>
      </c>
      <c r="X23" s="13" t="s">
        <v>19</v>
      </c>
      <c r="Y23" s="12" t="s">
        <v>19</v>
      </c>
      <c r="Z23" s="13" t="s">
        <v>19</v>
      </c>
      <c r="AA23" s="15" t="s">
        <v>19</v>
      </c>
      <c r="AB23" t="s">
        <v>19</v>
      </c>
      <c r="AC23" t="s">
        <v>262</v>
      </c>
      <c r="AD23" t="s">
        <v>6</v>
      </c>
      <c r="AE23" t="s">
        <v>263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264</v>
      </c>
      <c r="B24" s="7" t="s">
        <v>265</v>
      </c>
      <c r="C24" s="7" t="s">
        <v>72</v>
      </c>
      <c r="D24" s="7" t="s">
        <v>73</v>
      </c>
      <c r="E24" s="7" t="s">
        <v>74</v>
      </c>
      <c r="F24" s="7" t="s">
        <v>73</v>
      </c>
      <c r="G24" s="7" t="s">
        <v>156</v>
      </c>
      <c r="H24" s="8" t="s">
        <v>157</v>
      </c>
      <c r="I24" s="8" t="s">
        <v>77</v>
      </c>
      <c r="J24" s="8" t="s">
        <v>2</v>
      </c>
      <c r="K24" s="8" t="s">
        <v>266</v>
      </c>
      <c r="L24" s="8">
        <v>1</v>
      </c>
      <c r="M24" s="8">
        <v>2</v>
      </c>
      <c r="N24" s="8" t="s">
        <v>79</v>
      </c>
      <c r="O24" s="8" t="s">
        <v>127</v>
      </c>
      <c r="P24" s="8" t="s">
        <v>251</v>
      </c>
      <c r="Q24" s="8"/>
      <c r="R24" s="12" t="s">
        <v>267</v>
      </c>
      <c r="S24" s="13" t="s">
        <v>19</v>
      </c>
      <c r="T24" s="8"/>
      <c r="U24" s="12" t="s">
        <v>19</v>
      </c>
      <c r="V24" s="12" t="s">
        <v>267</v>
      </c>
      <c r="W24" s="13" t="s">
        <v>268</v>
      </c>
      <c r="X24" s="13" t="s">
        <v>19</v>
      </c>
      <c r="Y24" s="12" t="s">
        <v>19</v>
      </c>
      <c r="Z24" s="13" t="s">
        <v>19</v>
      </c>
      <c r="AA24" s="15" t="s">
        <v>19</v>
      </c>
      <c r="AB24" t="s">
        <v>19</v>
      </c>
      <c r="AC24" t="s">
        <v>269</v>
      </c>
      <c r="AD24" t="s">
        <v>6</v>
      </c>
      <c r="AE24" t="s">
        <v>162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270</v>
      </c>
      <c r="B25" s="7" t="s">
        <v>271</v>
      </c>
      <c r="C25" s="7" t="s">
        <v>72</v>
      </c>
      <c r="D25" s="7" t="s">
        <v>73</v>
      </c>
      <c r="E25" s="7" t="s">
        <v>74</v>
      </c>
      <c r="F25" s="7" t="s">
        <v>73</v>
      </c>
      <c r="G25" s="7" t="s">
        <v>156</v>
      </c>
      <c r="H25" s="8" t="s">
        <v>157</v>
      </c>
      <c r="I25" s="8" t="s">
        <v>77</v>
      </c>
      <c r="J25" s="8" t="s">
        <v>2</v>
      </c>
      <c r="K25" s="8" t="s">
        <v>272</v>
      </c>
      <c r="L25" s="8">
        <v>1</v>
      </c>
      <c r="M25" s="8">
        <v>2</v>
      </c>
      <c r="N25" s="8" t="s">
        <v>79</v>
      </c>
      <c r="O25" s="8" t="s">
        <v>127</v>
      </c>
      <c r="P25" s="8" t="s">
        <v>251</v>
      </c>
      <c r="Q25" s="8"/>
      <c r="R25" s="12" t="s">
        <v>273</v>
      </c>
      <c r="S25" s="13" t="s">
        <v>19</v>
      </c>
      <c r="T25" s="8"/>
      <c r="U25" s="12" t="s">
        <v>19</v>
      </c>
      <c r="V25" s="12" t="s">
        <v>273</v>
      </c>
      <c r="W25" s="13" t="s">
        <v>274</v>
      </c>
      <c r="X25" s="13" t="s">
        <v>19</v>
      </c>
      <c r="Y25" s="12" t="s">
        <v>19</v>
      </c>
      <c r="Z25" s="13" t="s">
        <v>19</v>
      </c>
      <c r="AA25" s="15" t="s">
        <v>19</v>
      </c>
      <c r="AB25" t="s">
        <v>19</v>
      </c>
      <c r="AC25" t="s">
        <v>269</v>
      </c>
      <c r="AD25" t="s">
        <v>6</v>
      </c>
      <c r="AE25" t="s">
        <v>162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275</v>
      </c>
      <c r="B26" s="7" t="s">
        <v>276</v>
      </c>
      <c r="C26" s="7" t="s">
        <v>72</v>
      </c>
      <c r="D26" s="7" t="s">
        <v>73</v>
      </c>
      <c r="E26" s="7" t="s">
        <v>74</v>
      </c>
      <c r="F26" s="7" t="s">
        <v>73</v>
      </c>
      <c r="G26" s="7" t="s">
        <v>156</v>
      </c>
      <c r="H26" s="8" t="s">
        <v>157</v>
      </c>
      <c r="I26" s="8" t="s">
        <v>77</v>
      </c>
      <c r="J26" s="8" t="s">
        <v>2</v>
      </c>
      <c r="K26" s="8" t="s">
        <v>277</v>
      </c>
      <c r="L26" s="8">
        <v>1</v>
      </c>
      <c r="M26" s="8">
        <v>4</v>
      </c>
      <c r="N26" s="8" t="s">
        <v>92</v>
      </c>
      <c r="O26" s="8" t="s">
        <v>111</v>
      </c>
      <c r="P26" s="8" t="s">
        <v>251</v>
      </c>
      <c r="Q26" s="8"/>
      <c r="R26" s="12" t="s">
        <v>278</v>
      </c>
      <c r="S26" s="13" t="s">
        <v>19</v>
      </c>
      <c r="T26" s="8"/>
      <c r="U26" s="12" t="s">
        <v>19</v>
      </c>
      <c r="V26" s="12" t="s">
        <v>278</v>
      </c>
      <c r="W26" s="13" t="s">
        <v>279</v>
      </c>
      <c r="X26" s="13" t="s">
        <v>19</v>
      </c>
      <c r="Y26" s="12" t="s">
        <v>19</v>
      </c>
      <c r="Z26" s="13" t="s">
        <v>19</v>
      </c>
      <c r="AA26" s="15" t="s">
        <v>19</v>
      </c>
      <c r="AB26" t="s">
        <v>19</v>
      </c>
      <c r="AC26" t="s">
        <v>280</v>
      </c>
      <c r="AD26" t="s">
        <v>6</v>
      </c>
      <c r="AE26" t="s">
        <v>169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281</v>
      </c>
      <c r="B27" s="7" t="s">
        <v>282</v>
      </c>
      <c r="C27" s="7" t="s">
        <v>72</v>
      </c>
      <c r="D27" s="7" t="s">
        <v>73</v>
      </c>
      <c r="E27" s="7" t="s">
        <v>74</v>
      </c>
      <c r="F27" s="7" t="s">
        <v>73</v>
      </c>
      <c r="G27" s="7" t="s">
        <v>156</v>
      </c>
      <c r="H27" s="8" t="s">
        <v>157</v>
      </c>
      <c r="I27" s="8" t="s">
        <v>77</v>
      </c>
      <c r="J27" s="8" t="s">
        <v>2</v>
      </c>
      <c r="K27" s="8" t="s">
        <v>283</v>
      </c>
      <c r="L27" s="8">
        <v>3</v>
      </c>
      <c r="M27" s="8">
        <v>4</v>
      </c>
      <c r="N27" s="8" t="s">
        <v>175</v>
      </c>
      <c r="O27" s="8" t="s">
        <v>111</v>
      </c>
      <c r="P27" s="8" t="s">
        <v>251</v>
      </c>
      <c r="Q27" s="8"/>
      <c r="R27" s="12" t="s">
        <v>284</v>
      </c>
      <c r="S27" s="13" t="s">
        <v>19</v>
      </c>
      <c r="T27" s="8"/>
      <c r="U27" s="12" t="s">
        <v>19</v>
      </c>
      <c r="V27" s="12" t="s">
        <v>284</v>
      </c>
      <c r="W27" s="13" t="s">
        <v>285</v>
      </c>
      <c r="X27" s="13" t="s">
        <v>19</v>
      </c>
      <c r="Y27" s="12" t="s">
        <v>19</v>
      </c>
      <c r="Z27" s="13" t="s">
        <v>19</v>
      </c>
      <c r="AA27" s="15" t="s">
        <v>19</v>
      </c>
      <c r="AB27" t="s">
        <v>19</v>
      </c>
      <c r="AC27" t="s">
        <v>286</v>
      </c>
      <c r="AD27" t="s">
        <v>6</v>
      </c>
      <c r="AE27" t="s">
        <v>169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287</v>
      </c>
      <c r="B28" s="7" t="s">
        <v>288</v>
      </c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289</v>
      </c>
      <c r="H28" s="8" t="s">
        <v>290</v>
      </c>
      <c r="I28" s="8" t="s">
        <v>77</v>
      </c>
      <c r="J28" s="8" t="s">
        <v>2</v>
      </c>
      <c r="K28" s="8" t="s">
        <v>291</v>
      </c>
      <c r="L28" s="8">
        <v>1</v>
      </c>
      <c r="M28" s="8">
        <v>2</v>
      </c>
      <c r="N28" s="8" t="s">
        <v>79</v>
      </c>
      <c r="O28" s="8" t="s">
        <v>127</v>
      </c>
      <c r="P28" s="8" t="s">
        <v>251</v>
      </c>
      <c r="Q28" s="8"/>
      <c r="R28" s="12" t="s">
        <v>292</v>
      </c>
      <c r="S28" s="13" t="s">
        <v>19</v>
      </c>
      <c r="T28" s="8"/>
      <c r="U28" s="12" t="s">
        <v>19</v>
      </c>
      <c r="V28" s="12" t="s">
        <v>292</v>
      </c>
      <c r="W28" s="13" t="s">
        <v>293</v>
      </c>
      <c r="X28" s="13" t="s">
        <v>19</v>
      </c>
      <c r="Y28" s="12" t="s">
        <v>19</v>
      </c>
      <c r="Z28" s="13" t="s">
        <v>19</v>
      </c>
      <c r="AA28" s="15" t="s">
        <v>19</v>
      </c>
      <c r="AB28" t="s">
        <v>19</v>
      </c>
      <c r="AC28" t="s">
        <v>294</v>
      </c>
      <c r="AD28" t="s">
        <v>6</v>
      </c>
      <c r="AE28" t="s">
        <v>295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296</v>
      </c>
      <c r="B29" s="7" t="s">
        <v>297</v>
      </c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298</v>
      </c>
      <c r="H29" s="8" t="s">
        <v>299</v>
      </c>
      <c r="I29" s="8" t="s">
        <v>77</v>
      </c>
      <c r="J29" s="8" t="s">
        <v>2</v>
      </c>
      <c r="K29" s="8" t="s">
        <v>300</v>
      </c>
      <c r="L29" s="8">
        <v>1</v>
      </c>
      <c r="M29" s="8">
        <v>1</v>
      </c>
      <c r="N29" s="8" t="s">
        <v>211</v>
      </c>
      <c r="O29" s="8" t="s">
        <v>211</v>
      </c>
      <c r="P29" s="8" t="s">
        <v>251</v>
      </c>
      <c r="Q29" s="8"/>
      <c r="R29" s="12" t="s">
        <v>301</v>
      </c>
      <c r="S29" s="13" t="s">
        <v>19</v>
      </c>
      <c r="T29" s="8"/>
      <c r="U29" s="12" t="s">
        <v>19</v>
      </c>
      <c r="V29" s="12" t="s">
        <v>301</v>
      </c>
      <c r="W29" s="13" t="s">
        <v>302</v>
      </c>
      <c r="X29" s="13" t="s">
        <v>19</v>
      </c>
      <c r="Y29" s="12" t="s">
        <v>19</v>
      </c>
      <c r="Z29" s="13" t="s">
        <v>19</v>
      </c>
      <c r="AA29" s="15" t="s">
        <v>19</v>
      </c>
      <c r="AB29" t="s">
        <v>19</v>
      </c>
      <c r="AC29" t="s">
        <v>303</v>
      </c>
      <c r="AD29" t="s">
        <v>6</v>
      </c>
      <c r="AE29" t="s">
        <v>304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305</v>
      </c>
      <c r="B30" s="7" t="s">
        <v>306</v>
      </c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208</v>
      </c>
      <c r="H30" s="8" t="s">
        <v>209</v>
      </c>
      <c r="I30" s="8" t="s">
        <v>77</v>
      </c>
      <c r="J30" s="8" t="s">
        <v>2</v>
      </c>
      <c r="K30" s="8" t="s">
        <v>307</v>
      </c>
      <c r="L30" s="8">
        <v>1</v>
      </c>
      <c r="M30" s="8">
        <v>1</v>
      </c>
      <c r="N30" s="8" t="s">
        <v>211</v>
      </c>
      <c r="O30" s="8" t="s">
        <v>211</v>
      </c>
      <c r="P30" s="8" t="s">
        <v>251</v>
      </c>
      <c r="Q30" s="8"/>
      <c r="R30" s="12" t="s">
        <v>308</v>
      </c>
      <c r="S30" s="13" t="s">
        <v>19</v>
      </c>
      <c r="T30" s="8"/>
      <c r="U30" s="12" t="s">
        <v>19</v>
      </c>
      <c r="V30" s="12" t="s">
        <v>308</v>
      </c>
      <c r="W30" s="13" t="s">
        <v>309</v>
      </c>
      <c r="X30" s="13" t="s">
        <v>19</v>
      </c>
      <c r="Y30" s="12" t="s">
        <v>19</v>
      </c>
      <c r="Z30" s="13" t="s">
        <v>19</v>
      </c>
      <c r="AA30" s="15" t="s">
        <v>19</v>
      </c>
      <c r="AB30" t="s">
        <v>19</v>
      </c>
      <c r="AC30" t="s">
        <v>166</v>
      </c>
      <c r="AD30" t="s">
        <v>6</v>
      </c>
      <c r="AE30" t="s">
        <v>215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310</v>
      </c>
      <c r="B31" s="7" t="s">
        <v>311</v>
      </c>
      <c r="C31" s="7" t="s">
        <v>72</v>
      </c>
      <c r="D31" s="7" t="s">
        <v>73</v>
      </c>
      <c r="E31" s="7" t="s">
        <v>74</v>
      </c>
      <c r="F31" s="7" t="s">
        <v>73</v>
      </c>
      <c r="G31" s="7" t="s">
        <v>312</v>
      </c>
      <c r="H31" s="8" t="s">
        <v>313</v>
      </c>
      <c r="I31" s="8" t="s">
        <v>77</v>
      </c>
      <c r="J31" s="8" t="s">
        <v>2</v>
      </c>
      <c r="K31" s="8" t="s">
        <v>314</v>
      </c>
      <c r="L31" s="8">
        <v>1</v>
      </c>
      <c r="M31" s="8">
        <v>2</v>
      </c>
      <c r="N31" s="8" t="s">
        <v>92</v>
      </c>
      <c r="O31" s="8" t="s">
        <v>127</v>
      </c>
      <c r="P31" s="8" t="s">
        <v>251</v>
      </c>
      <c r="Q31" s="8"/>
      <c r="R31" s="12" t="s">
        <v>138</v>
      </c>
      <c r="S31" s="13" t="s">
        <v>19</v>
      </c>
      <c r="T31" s="8"/>
      <c r="U31" s="12" t="s">
        <v>19</v>
      </c>
      <c r="V31" s="12" t="s">
        <v>138</v>
      </c>
      <c r="W31" s="13" t="s">
        <v>315</v>
      </c>
      <c r="X31" s="13" t="s">
        <v>19</v>
      </c>
      <c r="Y31" s="12" t="s">
        <v>19</v>
      </c>
      <c r="Z31" s="13" t="s">
        <v>19</v>
      </c>
      <c r="AA31" s="15" t="s">
        <v>19</v>
      </c>
      <c r="AB31" t="s">
        <v>19</v>
      </c>
      <c r="AC31" t="s">
        <v>316</v>
      </c>
      <c r="AD31" t="s">
        <v>6</v>
      </c>
      <c r="AE31" t="s">
        <v>317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318</v>
      </c>
      <c r="B32" s="7" t="s">
        <v>319</v>
      </c>
      <c r="C32" s="7" t="s">
        <v>72</v>
      </c>
      <c r="D32" s="7" t="s">
        <v>73</v>
      </c>
      <c r="E32" s="7" t="s">
        <v>74</v>
      </c>
      <c r="F32" s="7" t="s">
        <v>73</v>
      </c>
      <c r="G32" s="7" t="s">
        <v>208</v>
      </c>
      <c r="H32" s="8" t="s">
        <v>209</v>
      </c>
      <c r="I32" s="8" t="s">
        <v>77</v>
      </c>
      <c r="J32" s="8" t="s">
        <v>2</v>
      </c>
      <c r="K32" s="8" t="s">
        <v>320</v>
      </c>
      <c r="L32" s="8">
        <v>1</v>
      </c>
      <c r="M32" s="8">
        <v>2</v>
      </c>
      <c r="N32" s="8" t="s">
        <v>135</v>
      </c>
      <c r="O32" s="8" t="s">
        <v>211</v>
      </c>
      <c r="P32" s="8" t="s">
        <v>321</v>
      </c>
      <c r="Q32" s="8"/>
      <c r="R32" s="12" t="s">
        <v>322</v>
      </c>
      <c r="S32" s="13" t="s">
        <v>19</v>
      </c>
      <c r="T32" s="8"/>
      <c r="U32" s="12" t="s">
        <v>19</v>
      </c>
      <c r="V32" s="12" t="s">
        <v>322</v>
      </c>
      <c r="W32" s="13" t="s">
        <v>323</v>
      </c>
      <c r="X32" s="13" t="s">
        <v>19</v>
      </c>
      <c r="Y32" s="12" t="s">
        <v>19</v>
      </c>
      <c r="Z32" s="13" t="s">
        <v>19</v>
      </c>
      <c r="AA32" s="15" t="s">
        <v>19</v>
      </c>
      <c r="AB32" t="s">
        <v>19</v>
      </c>
      <c r="AC32" t="s">
        <v>324</v>
      </c>
      <c r="AD32" t="s">
        <v>6</v>
      </c>
      <c r="AE32" t="s">
        <v>215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325</v>
      </c>
      <c r="B33" s="7" t="s">
        <v>326</v>
      </c>
      <c r="C33" s="7" t="s">
        <v>72</v>
      </c>
      <c r="D33" s="7" t="s">
        <v>73</v>
      </c>
      <c r="E33" s="7" t="s">
        <v>74</v>
      </c>
      <c r="F33" s="7" t="s">
        <v>73</v>
      </c>
      <c r="G33" s="7" t="s">
        <v>156</v>
      </c>
      <c r="H33" s="8" t="s">
        <v>157</v>
      </c>
      <c r="I33" s="8" t="s">
        <v>77</v>
      </c>
      <c r="J33" s="8" t="s">
        <v>2</v>
      </c>
      <c r="K33" s="8" t="s">
        <v>327</v>
      </c>
      <c r="L33" s="8">
        <v>1</v>
      </c>
      <c r="M33" s="8">
        <v>2</v>
      </c>
      <c r="N33" s="8" t="s">
        <v>79</v>
      </c>
      <c r="O33" s="8" t="s">
        <v>211</v>
      </c>
      <c r="P33" s="8" t="s">
        <v>321</v>
      </c>
      <c r="Q33" s="8"/>
      <c r="R33" s="12" t="s">
        <v>328</v>
      </c>
      <c r="S33" s="13" t="s">
        <v>19</v>
      </c>
      <c r="T33" s="8"/>
      <c r="U33" s="12" t="s">
        <v>19</v>
      </c>
      <c r="V33" s="12" t="s">
        <v>328</v>
      </c>
      <c r="W33" s="13" t="s">
        <v>329</v>
      </c>
      <c r="X33" s="13" t="s">
        <v>19</v>
      </c>
      <c r="Y33" s="12" t="s">
        <v>19</v>
      </c>
      <c r="Z33" s="13" t="s">
        <v>19</v>
      </c>
      <c r="AA33" s="15" t="s">
        <v>19</v>
      </c>
      <c r="AB33" t="s">
        <v>19</v>
      </c>
      <c r="AC33" t="s">
        <v>330</v>
      </c>
      <c r="AD33" t="s">
        <v>6</v>
      </c>
      <c r="AE33" t="s">
        <v>169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331</v>
      </c>
      <c r="B34" s="7" t="s">
        <v>332</v>
      </c>
      <c r="C34" s="7" t="s">
        <v>72</v>
      </c>
      <c r="D34" s="7" t="s">
        <v>73</v>
      </c>
      <c r="E34" s="7" t="s">
        <v>74</v>
      </c>
      <c r="F34" s="7" t="s">
        <v>73</v>
      </c>
      <c r="G34" s="7" t="s">
        <v>156</v>
      </c>
      <c r="H34" s="8" t="s">
        <v>157</v>
      </c>
      <c r="I34" s="8" t="s">
        <v>77</v>
      </c>
      <c r="J34" s="8" t="s">
        <v>2</v>
      </c>
      <c r="K34" s="8" t="s">
        <v>333</v>
      </c>
      <c r="L34" s="8">
        <v>1</v>
      </c>
      <c r="M34" s="8">
        <v>2</v>
      </c>
      <c r="N34" s="8" t="s">
        <v>92</v>
      </c>
      <c r="O34" s="8" t="s">
        <v>211</v>
      </c>
      <c r="P34" s="8" t="s">
        <v>321</v>
      </c>
      <c r="Q34" s="8"/>
      <c r="R34" s="12" t="s">
        <v>334</v>
      </c>
      <c r="S34" s="13" t="s">
        <v>19</v>
      </c>
      <c r="T34" s="8"/>
      <c r="U34" s="12" t="s">
        <v>19</v>
      </c>
      <c r="V34" s="12" t="s">
        <v>334</v>
      </c>
      <c r="W34" s="13" t="s">
        <v>335</v>
      </c>
      <c r="X34" s="13" t="s">
        <v>19</v>
      </c>
      <c r="Y34" s="12" t="s">
        <v>19</v>
      </c>
      <c r="Z34" s="13" t="s">
        <v>19</v>
      </c>
      <c r="AA34" s="15" t="s">
        <v>19</v>
      </c>
      <c r="AB34" t="s">
        <v>19</v>
      </c>
      <c r="AC34" t="s">
        <v>336</v>
      </c>
      <c r="AD34" t="s">
        <v>6</v>
      </c>
      <c r="AE34" t="s">
        <v>169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337</v>
      </c>
      <c r="B35" s="7" t="s">
        <v>338</v>
      </c>
      <c r="C35" s="7" t="s">
        <v>72</v>
      </c>
      <c r="D35" s="7" t="s">
        <v>73</v>
      </c>
      <c r="E35" s="7" t="s">
        <v>74</v>
      </c>
      <c r="F35" s="7" t="s">
        <v>73</v>
      </c>
      <c r="G35" s="7" t="s">
        <v>75</v>
      </c>
      <c r="H35" s="8" t="s">
        <v>76</v>
      </c>
      <c r="I35" s="8" t="s">
        <v>77</v>
      </c>
      <c r="J35" s="8" t="s">
        <v>2</v>
      </c>
      <c r="K35" s="8" t="s">
        <v>339</v>
      </c>
      <c r="L35" s="8">
        <v>1</v>
      </c>
      <c r="M35" s="8">
        <v>2</v>
      </c>
      <c r="N35" s="8" t="s">
        <v>175</v>
      </c>
      <c r="O35" s="8" t="s">
        <v>211</v>
      </c>
      <c r="P35" s="8" t="s">
        <v>321</v>
      </c>
      <c r="Q35" s="8"/>
      <c r="R35" s="12" t="s">
        <v>340</v>
      </c>
      <c r="S35" s="13" t="s">
        <v>19</v>
      </c>
      <c r="T35" s="8"/>
      <c r="U35" s="12" t="s">
        <v>19</v>
      </c>
      <c r="V35" s="12" t="s">
        <v>340</v>
      </c>
      <c r="W35" s="13" t="s">
        <v>239</v>
      </c>
      <c r="X35" s="13" t="s">
        <v>19</v>
      </c>
      <c r="Y35" s="12" t="s">
        <v>19</v>
      </c>
      <c r="Z35" s="13" t="s">
        <v>19</v>
      </c>
      <c r="AA35" s="15" t="s">
        <v>19</v>
      </c>
      <c r="AB35" t="s">
        <v>19</v>
      </c>
      <c r="AC35" t="s">
        <v>341</v>
      </c>
      <c r="AD35" t="s">
        <v>6</v>
      </c>
      <c r="AE35" t="s">
        <v>85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342</v>
      </c>
      <c r="B36" s="7" t="s">
        <v>343</v>
      </c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344</v>
      </c>
      <c r="H36" s="8" t="s">
        <v>345</v>
      </c>
      <c r="I36" s="8" t="s">
        <v>77</v>
      </c>
      <c r="J36" s="8" t="s">
        <v>2</v>
      </c>
      <c r="K36" s="8" t="s">
        <v>346</v>
      </c>
      <c r="L36" s="8">
        <v>1</v>
      </c>
      <c r="M36" s="8">
        <v>2</v>
      </c>
      <c r="N36" s="8" t="s">
        <v>127</v>
      </c>
      <c r="O36" s="8" t="s">
        <v>211</v>
      </c>
      <c r="P36" s="8" t="s">
        <v>321</v>
      </c>
      <c r="Q36" s="8"/>
      <c r="R36" s="12" t="s">
        <v>347</v>
      </c>
      <c r="S36" s="13" t="s">
        <v>19</v>
      </c>
      <c r="T36" s="8"/>
      <c r="U36" s="12" t="s">
        <v>19</v>
      </c>
      <c r="V36" s="12" t="s">
        <v>347</v>
      </c>
      <c r="W36" s="13" t="s">
        <v>335</v>
      </c>
      <c r="X36" s="13" t="s">
        <v>19</v>
      </c>
      <c r="Y36" s="12" t="s">
        <v>19</v>
      </c>
      <c r="Z36" s="13" t="s">
        <v>19</v>
      </c>
      <c r="AA36" s="15" t="s">
        <v>19</v>
      </c>
      <c r="AB36" t="s">
        <v>19</v>
      </c>
      <c r="AC36" t="s">
        <v>348</v>
      </c>
      <c r="AD36" t="s">
        <v>6</v>
      </c>
      <c r="AE36" t="s">
        <v>349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350</v>
      </c>
      <c r="B37" s="7" t="s">
        <v>351</v>
      </c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352</v>
      </c>
      <c r="H37" s="8" t="s">
        <v>353</v>
      </c>
      <c r="I37" s="8" t="s">
        <v>77</v>
      </c>
      <c r="J37" s="8" t="s">
        <v>2</v>
      </c>
      <c r="K37" s="8" t="s">
        <v>354</v>
      </c>
      <c r="L37" s="8">
        <v>1</v>
      </c>
      <c r="M37" s="8">
        <v>1</v>
      </c>
      <c r="N37" s="8" t="s">
        <v>211</v>
      </c>
      <c r="O37" s="8" t="s">
        <v>251</v>
      </c>
      <c r="P37" s="8" t="s">
        <v>321</v>
      </c>
      <c r="Q37" s="8"/>
      <c r="R37" s="12" t="s">
        <v>355</v>
      </c>
      <c r="S37" s="13" t="s">
        <v>19</v>
      </c>
      <c r="T37" s="8"/>
      <c r="U37" s="12" t="s">
        <v>19</v>
      </c>
      <c r="V37" s="12" t="s">
        <v>355</v>
      </c>
      <c r="W37" s="13" t="s">
        <v>356</v>
      </c>
      <c r="X37" s="13" t="s">
        <v>19</v>
      </c>
      <c r="Y37" s="12" t="s">
        <v>19</v>
      </c>
      <c r="Z37" s="13" t="s">
        <v>19</v>
      </c>
      <c r="AA37" s="15" t="s">
        <v>19</v>
      </c>
      <c r="AB37" t="s">
        <v>19</v>
      </c>
      <c r="AC37" t="s">
        <v>357</v>
      </c>
      <c r="AD37" t="s">
        <v>6</v>
      </c>
      <c r="AE37" t="s">
        <v>162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358</v>
      </c>
      <c r="B38" s="7" t="s">
        <v>359</v>
      </c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360</v>
      </c>
      <c r="H38" s="8" t="s">
        <v>361</v>
      </c>
      <c r="I38" s="8" t="s">
        <v>77</v>
      </c>
      <c r="J38" s="8" t="s">
        <v>2</v>
      </c>
      <c r="K38" s="8" t="s">
        <v>362</v>
      </c>
      <c r="L38" s="8">
        <v>1</v>
      </c>
      <c r="M38" s="8">
        <v>5</v>
      </c>
      <c r="N38" s="8" t="s">
        <v>111</v>
      </c>
      <c r="O38" s="8" t="s">
        <v>111</v>
      </c>
      <c r="P38" s="8" t="s">
        <v>321</v>
      </c>
      <c r="Q38" s="8"/>
      <c r="R38" s="12" t="s">
        <v>363</v>
      </c>
      <c r="S38" s="13" t="s">
        <v>19</v>
      </c>
      <c r="T38" s="8"/>
      <c r="U38" s="12" t="s">
        <v>19</v>
      </c>
      <c r="V38" s="12" t="s">
        <v>363</v>
      </c>
      <c r="W38" s="13" t="s">
        <v>364</v>
      </c>
      <c r="X38" s="13" t="s">
        <v>19</v>
      </c>
      <c r="Y38" s="12" t="s">
        <v>19</v>
      </c>
      <c r="Z38" s="13" t="s">
        <v>19</v>
      </c>
      <c r="AA38" s="15" t="s">
        <v>19</v>
      </c>
      <c r="AB38" t="s">
        <v>19</v>
      </c>
      <c r="AC38" t="s">
        <v>365</v>
      </c>
      <c r="AD38" t="s">
        <v>6</v>
      </c>
      <c r="AE38" t="s">
        <v>366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367</v>
      </c>
      <c r="B39" s="7" t="s">
        <v>368</v>
      </c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369</v>
      </c>
      <c r="H39" s="8" t="s">
        <v>370</v>
      </c>
      <c r="I39" s="8" t="s">
        <v>77</v>
      </c>
      <c r="J39" s="8" t="s">
        <v>2</v>
      </c>
      <c r="K39" s="8" t="s">
        <v>371</v>
      </c>
      <c r="L39" s="8">
        <v>1</v>
      </c>
      <c r="M39" s="8">
        <v>1</v>
      </c>
      <c r="N39" s="8" t="s">
        <v>321</v>
      </c>
      <c r="O39" s="8" t="s">
        <v>321</v>
      </c>
      <c r="P39" s="8" t="s">
        <v>372</v>
      </c>
      <c r="Q39" s="8"/>
      <c r="R39" s="12" t="s">
        <v>373</v>
      </c>
      <c r="S39" s="13" t="s">
        <v>373</v>
      </c>
      <c r="T39" s="8" t="s">
        <v>374</v>
      </c>
      <c r="U39" s="12" t="s">
        <v>19</v>
      </c>
      <c r="V39" s="12" t="s">
        <v>19</v>
      </c>
      <c r="W39" s="13" t="s">
        <v>19</v>
      </c>
      <c r="X39" s="13" t="s">
        <v>19</v>
      </c>
      <c r="Y39" s="12" t="s">
        <v>19</v>
      </c>
      <c r="Z39" s="13" t="s">
        <v>19</v>
      </c>
      <c r="AA39" s="15" t="s">
        <v>19</v>
      </c>
      <c r="AB39" t="s">
        <v>19</v>
      </c>
      <c r="AC39" t="s">
        <v>19</v>
      </c>
      <c r="AD39" t="s">
        <v>6</v>
      </c>
      <c r="AE39" t="s">
        <v>375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376</v>
      </c>
      <c r="B40" s="7" t="s">
        <v>377</v>
      </c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378</v>
      </c>
      <c r="H40" s="8" t="s">
        <v>379</v>
      </c>
      <c r="I40" s="8" t="s">
        <v>77</v>
      </c>
      <c r="J40" s="8" t="s">
        <v>2</v>
      </c>
      <c r="K40" s="8" t="s">
        <v>380</v>
      </c>
      <c r="L40" s="8">
        <v>1</v>
      </c>
      <c r="M40" s="8">
        <v>1</v>
      </c>
      <c r="N40" s="8" t="s">
        <v>381</v>
      </c>
      <c r="O40" s="8" t="s">
        <v>321</v>
      </c>
      <c r="P40" s="8" t="s">
        <v>372</v>
      </c>
      <c r="Q40" s="8"/>
      <c r="R40" s="12" t="s">
        <v>382</v>
      </c>
      <c r="S40" s="13" t="s">
        <v>19</v>
      </c>
      <c r="T40" s="8"/>
      <c r="U40" s="12" t="s">
        <v>19</v>
      </c>
      <c r="V40" s="12" t="s">
        <v>382</v>
      </c>
      <c r="W40" s="13" t="s">
        <v>383</v>
      </c>
      <c r="X40" s="13" t="s">
        <v>19</v>
      </c>
      <c r="Y40" s="12" t="s">
        <v>19</v>
      </c>
      <c r="Z40" s="13" t="s">
        <v>19</v>
      </c>
      <c r="AA40" s="15" t="s">
        <v>19</v>
      </c>
      <c r="AB40" t="s">
        <v>19</v>
      </c>
      <c r="AC40" t="s">
        <v>384</v>
      </c>
      <c r="AD40" t="s">
        <v>6</v>
      </c>
      <c r="AE40" t="s">
        <v>385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386</v>
      </c>
      <c r="B41" s="7" t="s">
        <v>387</v>
      </c>
      <c r="C41" s="7" t="s">
        <v>72</v>
      </c>
      <c r="D41" s="7" t="s">
        <v>73</v>
      </c>
      <c r="E41" s="7" t="s">
        <v>74</v>
      </c>
      <c r="F41" s="7" t="s">
        <v>73</v>
      </c>
      <c r="G41" s="7" t="s">
        <v>75</v>
      </c>
      <c r="H41" s="8" t="s">
        <v>76</v>
      </c>
      <c r="I41" s="8" t="s">
        <v>77</v>
      </c>
      <c r="J41" s="8" t="s">
        <v>2</v>
      </c>
      <c r="K41" s="8" t="s">
        <v>388</v>
      </c>
      <c r="L41" s="8">
        <v>1</v>
      </c>
      <c r="M41" s="8">
        <v>3</v>
      </c>
      <c r="N41" s="8" t="s">
        <v>184</v>
      </c>
      <c r="O41" s="8" t="s">
        <v>211</v>
      </c>
      <c r="P41" s="8" t="s">
        <v>372</v>
      </c>
      <c r="Q41" s="8"/>
      <c r="R41" s="12" t="s">
        <v>389</v>
      </c>
      <c r="S41" s="13" t="s">
        <v>19</v>
      </c>
      <c r="T41" s="8"/>
      <c r="U41" s="12" t="s">
        <v>19</v>
      </c>
      <c r="V41" s="12" t="s">
        <v>389</v>
      </c>
      <c r="W41" s="13" t="s">
        <v>390</v>
      </c>
      <c r="X41" s="13" t="s">
        <v>19</v>
      </c>
      <c r="Y41" s="12" t="s">
        <v>19</v>
      </c>
      <c r="Z41" s="13" t="s">
        <v>19</v>
      </c>
      <c r="AA41" s="15" t="s">
        <v>19</v>
      </c>
      <c r="AB41" t="s">
        <v>19</v>
      </c>
      <c r="AC41" t="s">
        <v>391</v>
      </c>
      <c r="AD41" t="s">
        <v>6</v>
      </c>
      <c r="AE41" t="s">
        <v>85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392</v>
      </c>
      <c r="B42" s="7" t="s">
        <v>393</v>
      </c>
      <c r="C42" s="7" t="s">
        <v>72</v>
      </c>
      <c r="D42" s="7" t="s">
        <v>73</v>
      </c>
      <c r="E42" s="7" t="s">
        <v>74</v>
      </c>
      <c r="F42" s="7" t="s">
        <v>73</v>
      </c>
      <c r="G42" s="7" t="s">
        <v>208</v>
      </c>
      <c r="H42" s="8" t="s">
        <v>209</v>
      </c>
      <c r="I42" s="8" t="s">
        <v>77</v>
      </c>
      <c r="J42" s="8" t="s">
        <v>2</v>
      </c>
      <c r="K42" s="8" t="s">
        <v>394</v>
      </c>
      <c r="L42" s="8">
        <v>1</v>
      </c>
      <c r="M42" s="8">
        <v>1</v>
      </c>
      <c r="N42" s="8" t="s">
        <v>211</v>
      </c>
      <c r="O42" s="8" t="s">
        <v>321</v>
      </c>
      <c r="P42" s="8" t="s">
        <v>372</v>
      </c>
      <c r="Q42" s="8"/>
      <c r="R42" s="12" t="s">
        <v>395</v>
      </c>
      <c r="S42" s="13" t="s">
        <v>19</v>
      </c>
      <c r="T42" s="8"/>
      <c r="U42" s="12" t="s">
        <v>19</v>
      </c>
      <c r="V42" s="12" t="s">
        <v>395</v>
      </c>
      <c r="W42" s="13" t="s">
        <v>396</v>
      </c>
      <c r="X42" s="13" t="s">
        <v>19</v>
      </c>
      <c r="Y42" s="12" t="s">
        <v>19</v>
      </c>
      <c r="Z42" s="13" t="s">
        <v>19</v>
      </c>
      <c r="AA42" s="15" t="s">
        <v>19</v>
      </c>
      <c r="AB42" t="s">
        <v>19</v>
      </c>
      <c r="AC42" t="s">
        <v>397</v>
      </c>
      <c r="AD42" t="s">
        <v>6</v>
      </c>
      <c r="AE42" t="s">
        <v>215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398</v>
      </c>
      <c r="B43" s="7" t="s">
        <v>399</v>
      </c>
      <c r="C43" s="7" t="s">
        <v>72</v>
      </c>
      <c r="D43" s="7" t="s">
        <v>73</v>
      </c>
      <c r="E43" s="7" t="s">
        <v>74</v>
      </c>
      <c r="F43" s="7" t="s">
        <v>73</v>
      </c>
      <c r="G43" s="7" t="s">
        <v>400</v>
      </c>
      <c r="H43" s="8" t="s">
        <v>401</v>
      </c>
      <c r="I43" s="8" t="s">
        <v>77</v>
      </c>
      <c r="J43" s="8" t="s">
        <v>2</v>
      </c>
      <c r="K43" s="8" t="s">
        <v>402</v>
      </c>
      <c r="L43" s="8">
        <v>1</v>
      </c>
      <c r="M43" s="8">
        <v>1</v>
      </c>
      <c r="N43" s="8" t="s">
        <v>403</v>
      </c>
      <c r="O43" s="8" t="s">
        <v>372</v>
      </c>
      <c r="P43" s="8" t="s">
        <v>404</v>
      </c>
      <c r="Q43" s="8"/>
      <c r="R43" s="12" t="s">
        <v>405</v>
      </c>
      <c r="S43" s="13" t="s">
        <v>19</v>
      </c>
      <c r="T43" s="8"/>
      <c r="U43" s="12" t="s">
        <v>19</v>
      </c>
      <c r="V43" s="12" t="s">
        <v>405</v>
      </c>
      <c r="W43" s="13" t="s">
        <v>406</v>
      </c>
      <c r="X43" s="13" t="s">
        <v>19</v>
      </c>
      <c r="Y43" s="12" t="s">
        <v>19</v>
      </c>
      <c r="Z43" s="13" t="s">
        <v>19</v>
      </c>
      <c r="AA43" s="15" t="s">
        <v>19</v>
      </c>
      <c r="AB43" t="s">
        <v>19</v>
      </c>
      <c r="AC43" t="s">
        <v>407</v>
      </c>
      <c r="AD43" t="s">
        <v>6</v>
      </c>
      <c r="AE43" t="s">
        <v>408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409</v>
      </c>
      <c r="B44" s="7" t="s">
        <v>410</v>
      </c>
      <c r="C44" s="7" t="s">
        <v>72</v>
      </c>
      <c r="D44" s="7" t="s">
        <v>73</v>
      </c>
      <c r="E44" s="7" t="s">
        <v>74</v>
      </c>
      <c r="F44" s="7" t="s">
        <v>73</v>
      </c>
      <c r="G44" s="7" t="s">
        <v>411</v>
      </c>
      <c r="H44" s="8" t="s">
        <v>412</v>
      </c>
      <c r="I44" s="8" t="s">
        <v>77</v>
      </c>
      <c r="J44" s="8" t="s">
        <v>2</v>
      </c>
      <c r="K44" s="8" t="s">
        <v>413</v>
      </c>
      <c r="L44" s="8">
        <v>1</v>
      </c>
      <c r="M44" s="8">
        <v>3</v>
      </c>
      <c r="N44" s="8" t="s">
        <v>135</v>
      </c>
      <c r="O44" s="8" t="s">
        <v>251</v>
      </c>
      <c r="P44" s="8" t="s">
        <v>404</v>
      </c>
      <c r="Q44" s="8"/>
      <c r="R44" s="12" t="s">
        <v>414</v>
      </c>
      <c r="S44" s="13" t="s">
        <v>19</v>
      </c>
      <c r="T44" s="8"/>
      <c r="U44" s="12" t="s">
        <v>19</v>
      </c>
      <c r="V44" s="12" t="s">
        <v>414</v>
      </c>
      <c r="W44" s="13" t="s">
        <v>415</v>
      </c>
      <c r="X44" s="13" t="s">
        <v>19</v>
      </c>
      <c r="Y44" s="12" t="s">
        <v>19</v>
      </c>
      <c r="Z44" s="13" t="s">
        <v>19</v>
      </c>
      <c r="AA44" s="15" t="s">
        <v>19</v>
      </c>
      <c r="AB44" t="s">
        <v>19</v>
      </c>
      <c r="AC44" t="s">
        <v>416</v>
      </c>
      <c r="AD44" t="s">
        <v>6</v>
      </c>
      <c r="AE44" t="s">
        <v>417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418</v>
      </c>
      <c r="B45" s="7" t="s">
        <v>419</v>
      </c>
      <c r="C45" s="7" t="s">
        <v>72</v>
      </c>
      <c r="D45" s="7" t="s">
        <v>73</v>
      </c>
      <c r="E45" s="7" t="s">
        <v>74</v>
      </c>
      <c r="F45" s="7" t="s">
        <v>73</v>
      </c>
      <c r="G45" s="7" t="s">
        <v>420</v>
      </c>
      <c r="H45" s="8" t="s">
        <v>421</v>
      </c>
      <c r="I45" s="8" t="s">
        <v>77</v>
      </c>
      <c r="J45" s="8" t="s">
        <v>2</v>
      </c>
      <c r="K45" s="8" t="s">
        <v>422</v>
      </c>
      <c r="L45" s="8">
        <v>1</v>
      </c>
      <c r="M45" s="8">
        <v>1</v>
      </c>
      <c r="N45" s="8" t="s">
        <v>372</v>
      </c>
      <c r="O45" s="8" t="s">
        <v>372</v>
      </c>
      <c r="P45" s="8" t="s">
        <v>404</v>
      </c>
      <c r="Q45" s="8"/>
      <c r="R45" s="12" t="s">
        <v>423</v>
      </c>
      <c r="S45" s="13" t="s">
        <v>19</v>
      </c>
      <c r="T45" s="8"/>
      <c r="U45" s="12" t="s">
        <v>19</v>
      </c>
      <c r="V45" s="12" t="s">
        <v>423</v>
      </c>
      <c r="W45" s="13" t="s">
        <v>424</v>
      </c>
      <c r="X45" s="13" t="s">
        <v>19</v>
      </c>
      <c r="Y45" s="12" t="s">
        <v>19</v>
      </c>
      <c r="Z45" s="13" t="s">
        <v>19</v>
      </c>
      <c r="AA45" s="15" t="s">
        <v>19</v>
      </c>
      <c r="AB45" t="s">
        <v>19</v>
      </c>
      <c r="AC45" t="s">
        <v>425</v>
      </c>
      <c r="AD45" t="s">
        <v>6</v>
      </c>
      <c r="AE45" t="s">
        <v>426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427</v>
      </c>
      <c r="B46" s="7" t="s">
        <v>428</v>
      </c>
      <c r="C46" s="7" t="s">
        <v>72</v>
      </c>
      <c r="D46" s="7" t="s">
        <v>73</v>
      </c>
      <c r="E46" s="7" t="s">
        <v>74</v>
      </c>
      <c r="F46" s="7" t="s">
        <v>73</v>
      </c>
      <c r="G46" s="7" t="s">
        <v>429</v>
      </c>
      <c r="H46" s="8" t="s">
        <v>430</v>
      </c>
      <c r="I46" s="8" t="s">
        <v>77</v>
      </c>
      <c r="J46" s="8" t="s">
        <v>2</v>
      </c>
      <c r="K46" s="8" t="s">
        <v>431</v>
      </c>
      <c r="L46" s="8">
        <v>1</v>
      </c>
      <c r="M46" s="8">
        <v>2</v>
      </c>
      <c r="N46" s="8" t="s">
        <v>404</v>
      </c>
      <c r="O46" s="8" t="s">
        <v>432</v>
      </c>
      <c r="P46" s="8" t="s">
        <v>136</v>
      </c>
      <c r="Q46" s="8"/>
      <c r="R46" s="12" t="s">
        <v>433</v>
      </c>
      <c r="S46" s="13" t="s">
        <v>433</v>
      </c>
      <c r="T46" s="8" t="s">
        <v>434</v>
      </c>
      <c r="U46" s="12" t="s">
        <v>19</v>
      </c>
      <c r="V46" s="12" t="s">
        <v>19</v>
      </c>
      <c r="W46" s="13" t="s">
        <v>19</v>
      </c>
      <c r="X46" s="13" t="s">
        <v>19</v>
      </c>
      <c r="Y46" s="12" t="s">
        <v>19</v>
      </c>
      <c r="Z46" s="13" t="s">
        <v>19</v>
      </c>
      <c r="AA46" s="15" t="s">
        <v>19</v>
      </c>
      <c r="AB46" t="s">
        <v>19</v>
      </c>
      <c r="AC46" t="s">
        <v>19</v>
      </c>
      <c r="AD46" t="s">
        <v>6</v>
      </c>
      <c r="AE46" t="s">
        <v>435</v>
      </c>
      <c r="AF46" t="s">
        <v>86</v>
      </c>
      <c r="AG46" t="s">
        <v>73</v>
      </c>
      <c r="AH46" t="s">
        <v>19</v>
      </c>
    </row>
    <row r="47" customHeight="1" spans="1:32">
      <c r="A47" s="11" t="s">
        <v>436</v>
      </c>
      <c r="B47" s="11"/>
      <c r="C47" s="11" t="s">
        <v>437</v>
      </c>
      <c r="D47" s="11"/>
      <c r="E47" s="11"/>
      <c r="F47" s="11"/>
      <c r="G47" s="11" t="s">
        <v>437</v>
      </c>
      <c r="H47" s="11" t="s">
        <v>437</v>
      </c>
      <c r="I47" s="11" t="s">
        <v>437</v>
      </c>
      <c r="J47" s="11" t="s">
        <v>437</v>
      </c>
      <c r="K47" s="11" t="s">
        <v>437</v>
      </c>
      <c r="L47" s="11" t="s">
        <v>437</v>
      </c>
      <c r="M47" s="11" t="s">
        <v>437</v>
      </c>
      <c r="N47" s="11" t="s">
        <v>437</v>
      </c>
      <c r="O47" s="11" t="s">
        <v>437</v>
      </c>
      <c r="P47" s="11" t="s">
        <v>437</v>
      </c>
      <c r="Q47" s="11"/>
      <c r="R47" s="14" t="s">
        <v>20</v>
      </c>
      <c r="S47" s="14" t="s">
        <v>21</v>
      </c>
      <c r="T47" s="11" t="s">
        <v>437</v>
      </c>
      <c r="U47" s="14"/>
      <c r="V47" s="14" t="s">
        <v>438</v>
      </c>
      <c r="W47" s="14" t="s">
        <v>22</v>
      </c>
      <c r="X47" s="14"/>
      <c r="Y47" s="14"/>
      <c r="Z47" s="14"/>
      <c r="AA47" s="11"/>
      <c r="AB47" s="14"/>
      <c r="AC47" s="11"/>
      <c r="AD47" s="11" t="s">
        <v>437</v>
      </c>
      <c r="AE47" s="11"/>
      <c r="AF47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439</v>
      </c>
      <c r="B1" s="4" t="s">
        <v>440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441</v>
      </c>
      <c r="H1" s="4" t="s">
        <v>442</v>
      </c>
      <c r="I1" s="4" t="s">
        <v>13</v>
      </c>
      <c r="J1" s="4" t="s">
        <v>17</v>
      </c>
      <c r="K1" s="4" t="s">
        <v>18</v>
      </c>
      <c r="L1" s="10" t="s">
        <v>443</v>
      </c>
      <c r="M1" s="4" t="s">
        <v>444</v>
      </c>
      <c r="N1" s="4" t="s">
        <v>445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446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4"/>
  <sheetViews>
    <sheetView tabSelected="1" workbookViewId="0">
      <selection activeCell="A52" sqref="A52:C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447</v>
      </c>
    </row>
    <row r="2" ht="14.25" hidden="1" customHeight="1" spans="1:9">
      <c r="A2" s="7" t="s">
        <v>70</v>
      </c>
      <c r="B2" s="8" t="s">
        <v>80</v>
      </c>
      <c r="C2" s="8" t="s">
        <v>81</v>
      </c>
      <c r="D2" s="3">
        <v>1486</v>
      </c>
      <c r="E2" t="str">
        <f>VLOOKUP(A2,HOP!A:L,12,0)</f>
        <v>1486.00</v>
      </c>
      <c r="F2" t="str">
        <f>VLOOKUP(A2,HOP!A:C,3,0)</f>
        <v>3008490</v>
      </c>
      <c r="G2">
        <f>D2-E2</f>
        <v>0</v>
      </c>
      <c r="H2" t="str">
        <f>$H$1&amp;F2</f>
        <v>，3008490</v>
      </c>
      <c r="I2" t="str">
        <f>VLOOKUP(A2,HOP!A:U,21,0)</f>
        <v>直采</v>
      </c>
    </row>
    <row r="3" ht="14.25" hidden="1" customHeight="1" spans="1:9">
      <c r="A3" s="7" t="s">
        <v>87</v>
      </c>
      <c r="B3" s="8" t="s">
        <v>80</v>
      </c>
      <c r="C3" s="8" t="s">
        <v>81</v>
      </c>
      <c r="D3" s="3">
        <v>988</v>
      </c>
      <c r="E3" t="str">
        <f>VLOOKUP(A3,HOP!A:L,12,0)</f>
        <v>988.00</v>
      </c>
      <c r="F3" t="str">
        <f>VLOOKUP(A3,HOP!A:C,3,0)</f>
        <v>3011502</v>
      </c>
      <c r="G3">
        <f t="shared" ref="G3:G46" si="0">D3-E3</f>
        <v>0</v>
      </c>
      <c r="H3" t="str">
        <f t="shared" ref="H3:H46" si="1">$H$1&amp;F3</f>
        <v>，3011502</v>
      </c>
      <c r="I3" t="str">
        <f>VLOOKUP(A3,HOP!A:U,21,0)</f>
        <v>直采</v>
      </c>
    </row>
    <row r="4" ht="14.25" hidden="1" customHeight="1" spans="1:9">
      <c r="A4" s="7" t="s">
        <v>97</v>
      </c>
      <c r="B4" s="8" t="s">
        <v>80</v>
      </c>
      <c r="C4" s="8" t="s">
        <v>81</v>
      </c>
      <c r="D4" s="3">
        <v>3012</v>
      </c>
      <c r="E4" t="str">
        <f>VLOOKUP(A4,HOP!A:L,12,0)</f>
        <v>3012.00</v>
      </c>
      <c r="F4" t="str">
        <f>VLOOKUP(A4,HOP!A:C,3,0)</f>
        <v>3021961</v>
      </c>
      <c r="G4">
        <f t="shared" si="0"/>
        <v>0</v>
      </c>
      <c r="H4" t="str">
        <f t="shared" si="1"/>
        <v>，3021961</v>
      </c>
      <c r="I4" t="str">
        <f>VLOOKUP(A4,HOP!A:U,21,0)</f>
        <v>直连</v>
      </c>
    </row>
    <row r="5" ht="14.25" hidden="1" customHeight="1" spans="1:9">
      <c r="A5" s="7" t="s">
        <v>106</v>
      </c>
      <c r="B5" s="8" t="s">
        <v>111</v>
      </c>
      <c r="C5" s="8" t="s">
        <v>81</v>
      </c>
      <c r="D5" s="3">
        <v>2502</v>
      </c>
      <c r="E5" t="str">
        <f>VLOOKUP(A5,HOP!A:L,12,0)</f>
        <v>2502.00</v>
      </c>
      <c r="F5" t="str">
        <f>VLOOKUP(A5,HOP!A:C,3,0)</f>
        <v>3023977</v>
      </c>
      <c r="G5">
        <f t="shared" si="0"/>
        <v>0</v>
      </c>
      <c r="H5" t="str">
        <f t="shared" si="1"/>
        <v>，3023977</v>
      </c>
      <c r="I5" t="str">
        <f>VLOOKUP(A5,HOP!A:U,21,0)</f>
        <v>直采</v>
      </c>
    </row>
    <row r="6" ht="14.25" hidden="1" customHeight="1" spans="1:9">
      <c r="A6" s="7" t="s">
        <v>116</v>
      </c>
      <c r="B6" s="8" t="s">
        <v>111</v>
      </c>
      <c r="C6" s="8" t="s">
        <v>81</v>
      </c>
      <c r="D6" s="3">
        <v>202</v>
      </c>
      <c r="E6" t="str">
        <f>VLOOKUP(A6,HOP!A:L,12,0)</f>
        <v>202.00</v>
      </c>
      <c r="F6" t="str">
        <f>VLOOKUP(A6,HOP!A:C,3,0)</f>
        <v>3025096</v>
      </c>
      <c r="G6">
        <f t="shared" si="0"/>
        <v>0</v>
      </c>
      <c r="H6" t="str">
        <f t="shared" si="1"/>
        <v>，3025096</v>
      </c>
      <c r="I6" t="str">
        <f>VLOOKUP(A6,HOP!A:U,21,0)</f>
        <v>直采</v>
      </c>
    </row>
    <row r="7" ht="14.25" hidden="1" customHeight="1" spans="1:9">
      <c r="A7" s="7" t="s">
        <v>125</v>
      </c>
      <c r="B7" s="8" t="s">
        <v>81</v>
      </c>
      <c r="C7" s="8" t="s">
        <v>127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hidden="1" customHeight="1" spans="1:9">
      <c r="A8" s="7" t="s">
        <v>130</v>
      </c>
      <c r="B8" s="8" t="s">
        <v>136</v>
      </c>
      <c r="C8" s="8" t="s">
        <v>137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hidden="1" customHeight="1" spans="1:9">
      <c r="A9" s="7" t="s">
        <v>141</v>
      </c>
      <c r="B9" s="8" t="s">
        <v>136</v>
      </c>
      <c r="C9" s="8" t="s">
        <v>137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hidden="1" customHeight="1" spans="1:9">
      <c r="A10" s="7" t="s">
        <v>146</v>
      </c>
      <c r="B10" s="8" t="s">
        <v>81</v>
      </c>
      <c r="C10" s="8" t="s">
        <v>127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hidden="1" customHeight="1" spans="1:9">
      <c r="A11" s="7" t="s">
        <v>154</v>
      </c>
      <c r="B11" s="8" t="s">
        <v>111</v>
      </c>
      <c r="C11" s="8" t="s">
        <v>127</v>
      </c>
      <c r="D11" s="3">
        <v>1032</v>
      </c>
      <c r="E11" t="str">
        <f>VLOOKUP(A11,HOP!A:L,12,0)</f>
        <v>1032.00</v>
      </c>
      <c r="F11" t="str">
        <f>VLOOKUP(A11,HOP!A:C,3,0)</f>
        <v>3009132</v>
      </c>
      <c r="G11">
        <f t="shared" si="0"/>
        <v>0</v>
      </c>
      <c r="H11" t="str">
        <f t="shared" si="1"/>
        <v>，3009132</v>
      </c>
      <c r="I11" t="str">
        <f>VLOOKUP(A11,HOP!A:U,21,0)</f>
        <v>直采</v>
      </c>
    </row>
    <row r="12" ht="14.25" hidden="1" customHeight="1" spans="1:9">
      <c r="A12" s="7" t="s">
        <v>163</v>
      </c>
      <c r="B12" s="8" t="s">
        <v>111</v>
      </c>
      <c r="C12" s="8" t="s">
        <v>127</v>
      </c>
      <c r="D12" s="3">
        <v>978</v>
      </c>
      <c r="E12" t="str">
        <f>VLOOKUP(A12,HOP!A:L,12,0)</f>
        <v>978.00</v>
      </c>
      <c r="F12" t="str">
        <f>VLOOKUP(A12,HOP!A:C,3,0)</f>
        <v>3010728</v>
      </c>
      <c r="G12">
        <f t="shared" si="0"/>
        <v>0</v>
      </c>
      <c r="H12" t="str">
        <f t="shared" si="1"/>
        <v>，3010728</v>
      </c>
      <c r="I12" t="str">
        <f>VLOOKUP(A12,HOP!A:U,21,0)</f>
        <v>直采</v>
      </c>
    </row>
    <row r="13" ht="14.25" hidden="1" customHeight="1" spans="1:9">
      <c r="A13" s="7" t="s">
        <v>170</v>
      </c>
      <c r="B13" s="8" t="s">
        <v>176</v>
      </c>
      <c r="C13" s="8" t="s">
        <v>127</v>
      </c>
      <c r="D13" s="3">
        <v>13090</v>
      </c>
      <c r="E13" t="str">
        <f>VLOOKUP(A13,HOP!A:L,12,0)</f>
        <v>13090.00</v>
      </c>
      <c r="F13" t="str">
        <f>VLOOKUP(A13,HOP!A:C,3,0)</f>
        <v>3013751</v>
      </c>
      <c r="G13">
        <f t="shared" si="0"/>
        <v>0</v>
      </c>
      <c r="H13" t="str">
        <f t="shared" si="1"/>
        <v>，3013751</v>
      </c>
      <c r="I13" t="str">
        <f>VLOOKUP(A13,HOP!A:U,21,0)</f>
        <v>直采</v>
      </c>
    </row>
    <row r="14" ht="14.25" hidden="1" customHeight="1" spans="1:9">
      <c r="A14" s="7" t="s">
        <v>181</v>
      </c>
      <c r="B14" s="8" t="s">
        <v>81</v>
      </c>
      <c r="C14" s="8" t="s">
        <v>127</v>
      </c>
      <c r="D14" s="3">
        <v>1611</v>
      </c>
      <c r="E14" t="str">
        <f>VLOOKUP(A14,HOP!A:L,12,0)</f>
        <v>1611.00</v>
      </c>
      <c r="F14" t="str">
        <f>VLOOKUP(A14,HOP!A:C,3,0)</f>
        <v>3018835</v>
      </c>
      <c r="G14">
        <f t="shared" si="0"/>
        <v>0</v>
      </c>
      <c r="H14" t="str">
        <f t="shared" si="1"/>
        <v>，3018835</v>
      </c>
      <c r="I14" t="str">
        <f>VLOOKUP(A14,HOP!A:U,21,0)</f>
        <v>直采</v>
      </c>
    </row>
    <row r="15" ht="14.25" hidden="1" customHeight="1" spans="1:9">
      <c r="A15" s="7" t="s">
        <v>188</v>
      </c>
      <c r="B15" s="8" t="s">
        <v>81</v>
      </c>
      <c r="C15" s="8" t="s">
        <v>127</v>
      </c>
      <c r="D15" s="3">
        <v>539</v>
      </c>
      <c r="E15" t="str">
        <f>VLOOKUP(A15,HOP!A:L,12,0)</f>
        <v>539.00</v>
      </c>
      <c r="F15" t="str">
        <f>VLOOKUP(A15,HOP!A:C,3,0)</f>
        <v>3027898</v>
      </c>
      <c r="G15">
        <f t="shared" si="0"/>
        <v>0</v>
      </c>
      <c r="H15" t="str">
        <f t="shared" si="1"/>
        <v>，3027898</v>
      </c>
      <c r="I15" t="str">
        <f>VLOOKUP(A15,HOP!A:U,21,0)</f>
        <v>直采</v>
      </c>
    </row>
    <row r="16" ht="14.25" hidden="1" customHeight="1" spans="1:9">
      <c r="A16" s="7" t="s">
        <v>197</v>
      </c>
      <c r="B16" s="8" t="s">
        <v>111</v>
      </c>
      <c r="C16" s="8" t="s">
        <v>127</v>
      </c>
      <c r="D16" s="3">
        <v>4870</v>
      </c>
      <c r="E16" t="str">
        <f>VLOOKUP(A16,HOP!A:L,12,0)</f>
        <v>4870.00</v>
      </c>
      <c r="F16" t="str">
        <f>VLOOKUP(A16,HOP!A:C,3,0)</f>
        <v>3024119</v>
      </c>
      <c r="G16">
        <f t="shared" si="0"/>
        <v>0</v>
      </c>
      <c r="H16" t="str">
        <f t="shared" si="1"/>
        <v>，3024119</v>
      </c>
      <c r="I16" t="str">
        <f>VLOOKUP(A16,HOP!A:U,21,0)</f>
        <v>直连</v>
      </c>
    </row>
    <row r="17" ht="14.25" hidden="1" customHeight="1" spans="1:9">
      <c r="A17" s="7" t="s">
        <v>206</v>
      </c>
      <c r="B17" s="8" t="s">
        <v>111</v>
      </c>
      <c r="C17" s="8" t="s">
        <v>211</v>
      </c>
      <c r="D17" s="3">
        <v>3174</v>
      </c>
      <c r="E17" t="str">
        <f>VLOOKUP(A17,HOP!A:L,12,0)</f>
        <v>3174.00</v>
      </c>
      <c r="F17" t="str">
        <f>VLOOKUP(A17,HOP!A:C,3,0)</f>
        <v>3001860</v>
      </c>
      <c r="G17">
        <f t="shared" si="0"/>
        <v>0</v>
      </c>
      <c r="H17" t="str">
        <f t="shared" si="1"/>
        <v>，3001860</v>
      </c>
      <c r="I17" t="str">
        <f>VLOOKUP(A17,HOP!A:U,21,0)</f>
        <v>直采</v>
      </c>
    </row>
    <row r="18" ht="14.25" hidden="1" customHeight="1" spans="1:9">
      <c r="A18" s="7" t="s">
        <v>216</v>
      </c>
      <c r="B18" s="8" t="s">
        <v>111</v>
      </c>
      <c r="C18" s="8" t="s">
        <v>211</v>
      </c>
      <c r="D18" s="3">
        <v>1563</v>
      </c>
      <c r="E18" t="str">
        <f>VLOOKUP(A18,HOP!A:L,12,0)</f>
        <v>1563.00</v>
      </c>
      <c r="F18" t="str">
        <f>VLOOKUP(A18,HOP!A:C,3,0)</f>
        <v>3011589</v>
      </c>
      <c r="G18">
        <f t="shared" si="0"/>
        <v>0</v>
      </c>
      <c r="H18" t="str">
        <f t="shared" si="1"/>
        <v>，3011589</v>
      </c>
      <c r="I18" t="str">
        <f>VLOOKUP(A18,HOP!A:U,21,0)</f>
        <v>直采</v>
      </c>
    </row>
    <row r="19" ht="14.25" hidden="1" customHeight="1" spans="1:9">
      <c r="A19" s="7" t="s">
        <v>222</v>
      </c>
      <c r="B19" s="8" t="s">
        <v>81</v>
      </c>
      <c r="C19" s="8" t="s">
        <v>211</v>
      </c>
      <c r="D19" s="3">
        <v>1160</v>
      </c>
      <c r="E19" t="str">
        <f>VLOOKUP(A19,HOP!A:L,12,0)</f>
        <v>1160.00</v>
      </c>
      <c r="F19" t="str">
        <f>VLOOKUP(A19,HOP!A:C,3,0)</f>
        <v>2994325</v>
      </c>
      <c r="G19">
        <f t="shared" si="0"/>
        <v>0</v>
      </c>
      <c r="H19" t="str">
        <f t="shared" si="1"/>
        <v>，2994325</v>
      </c>
      <c r="I19" t="str">
        <f>VLOOKUP(A19,HOP!A:U,21,0)</f>
        <v>直采</v>
      </c>
    </row>
    <row r="20" ht="14.25" hidden="1" customHeight="1" spans="1:9">
      <c r="A20" s="7" t="s">
        <v>232</v>
      </c>
      <c r="B20" s="8" t="s">
        <v>127</v>
      </c>
      <c r="C20" s="8" t="s">
        <v>211</v>
      </c>
      <c r="D20" s="3">
        <v>130</v>
      </c>
      <c r="E20" t="str">
        <f>VLOOKUP(A20,HOP!A:L,12,0)</f>
        <v>130.00</v>
      </c>
      <c r="F20" t="str">
        <f>VLOOKUP(A20,HOP!A:C,3,0)</f>
        <v>3029812</v>
      </c>
      <c r="G20">
        <f t="shared" si="0"/>
        <v>0</v>
      </c>
      <c r="H20" t="str">
        <f t="shared" si="1"/>
        <v>，3029812</v>
      </c>
      <c r="I20" t="str">
        <f>VLOOKUP(A20,HOP!A:U,21,0)</f>
        <v>直连</v>
      </c>
    </row>
    <row r="21" ht="14.25" hidden="1" customHeight="1" spans="1:9">
      <c r="A21" s="7" t="s">
        <v>240</v>
      </c>
      <c r="B21" s="8" t="s">
        <v>127</v>
      </c>
      <c r="C21" s="8" t="s">
        <v>211</v>
      </c>
      <c r="D21" s="3">
        <v>2981</v>
      </c>
      <c r="E21" t="str">
        <f>VLOOKUP(A21,HOP!A:L,12,0)</f>
        <v>2981.00</v>
      </c>
      <c r="F21" t="str">
        <f>VLOOKUP(A21,HOP!A:C,3,0)</f>
        <v>3029634</v>
      </c>
      <c r="G21">
        <f t="shared" si="0"/>
        <v>0</v>
      </c>
      <c r="H21" t="str">
        <f t="shared" si="1"/>
        <v>，3029634</v>
      </c>
      <c r="I21" t="str">
        <f>VLOOKUP(A21,HOP!A:U,21,0)</f>
        <v>直连</v>
      </c>
    </row>
    <row r="22" ht="14.25" hidden="1" customHeight="1" spans="1:9">
      <c r="A22" s="7" t="s">
        <v>246</v>
      </c>
      <c r="B22" s="8" t="s">
        <v>211</v>
      </c>
      <c r="C22" s="8" t="s">
        <v>251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7" t="s">
        <v>255</v>
      </c>
      <c r="B23" s="8" t="s">
        <v>111</v>
      </c>
      <c r="C23" s="8" t="s">
        <v>211</v>
      </c>
      <c r="D23" s="3">
        <v>1851</v>
      </c>
      <c r="E23" t="str">
        <f>VLOOKUP(A23,HOP!A:L,12,0)</f>
        <v>1851.00</v>
      </c>
      <c r="F23" t="str">
        <f>VLOOKUP(A23,HOP!A:C,3,0)</f>
        <v>3013206</v>
      </c>
      <c r="G23">
        <f t="shared" si="0"/>
        <v>0</v>
      </c>
      <c r="H23" t="str">
        <f t="shared" si="1"/>
        <v>，3013206</v>
      </c>
      <c r="I23" t="str">
        <f>VLOOKUP(A23,HOP!A:U,21,0)</f>
        <v>直连</v>
      </c>
    </row>
    <row r="24" ht="14.25" hidden="1" customHeight="1" spans="1:9">
      <c r="A24" s="7" t="s">
        <v>264</v>
      </c>
      <c r="B24" s="8" t="s">
        <v>127</v>
      </c>
      <c r="C24" s="8" t="s">
        <v>251</v>
      </c>
      <c r="D24" s="3">
        <v>1052</v>
      </c>
      <c r="E24" t="str">
        <f>VLOOKUP(A24,HOP!A:L,12,0)</f>
        <v>1052.00</v>
      </c>
      <c r="F24" t="str">
        <f>VLOOKUP(A24,HOP!A:C,3,0)</f>
        <v>3009216</v>
      </c>
      <c r="G24">
        <f t="shared" si="0"/>
        <v>0</v>
      </c>
      <c r="H24" t="str">
        <f t="shared" si="1"/>
        <v>，3009216</v>
      </c>
      <c r="I24" t="str">
        <f>VLOOKUP(A24,HOP!A:U,21,0)</f>
        <v>直采</v>
      </c>
    </row>
    <row r="25" ht="14.25" hidden="1" customHeight="1" spans="1:9">
      <c r="A25" s="7" t="s">
        <v>270</v>
      </c>
      <c r="B25" s="8" t="s">
        <v>127</v>
      </c>
      <c r="C25" s="8" t="s">
        <v>251</v>
      </c>
      <c r="D25" s="3">
        <v>1052</v>
      </c>
      <c r="E25" t="str">
        <f>VLOOKUP(A25,HOP!A:L,12,0)</f>
        <v>1052.00</v>
      </c>
      <c r="F25" t="str">
        <f>VLOOKUP(A25,HOP!A:C,3,0)</f>
        <v>3009220</v>
      </c>
      <c r="G25">
        <f t="shared" si="0"/>
        <v>0</v>
      </c>
      <c r="H25" t="str">
        <f t="shared" si="1"/>
        <v>，3009220</v>
      </c>
      <c r="I25" t="str">
        <f>VLOOKUP(A25,HOP!A:U,21,0)</f>
        <v>直采</v>
      </c>
    </row>
    <row r="26" ht="14.25" hidden="1" customHeight="1" spans="1:9">
      <c r="A26" s="7" t="s">
        <v>275</v>
      </c>
      <c r="B26" s="8" t="s">
        <v>111</v>
      </c>
      <c r="C26" s="8" t="s">
        <v>251</v>
      </c>
      <c r="D26" s="3">
        <v>2084</v>
      </c>
      <c r="E26" t="str">
        <f>VLOOKUP(A26,HOP!A:L,12,0)</f>
        <v>2084.00</v>
      </c>
      <c r="F26" t="str">
        <f>VLOOKUP(A26,HOP!A:C,3,0)</f>
        <v>3012358</v>
      </c>
      <c r="G26">
        <f t="shared" si="0"/>
        <v>0</v>
      </c>
      <c r="H26" t="str">
        <f t="shared" si="1"/>
        <v>，3012358</v>
      </c>
      <c r="I26" t="str">
        <f>VLOOKUP(A26,HOP!A:U,21,0)</f>
        <v>直采</v>
      </c>
    </row>
    <row r="27" ht="14.25" hidden="1" customHeight="1" spans="1:9">
      <c r="A27" s="7" t="s">
        <v>281</v>
      </c>
      <c r="B27" s="8" t="s">
        <v>111</v>
      </c>
      <c r="C27" s="8" t="s">
        <v>251</v>
      </c>
      <c r="D27" s="3">
        <v>6669</v>
      </c>
      <c r="E27" t="str">
        <f>VLOOKUP(A27,HOP!A:L,12,0)</f>
        <v>6669.00</v>
      </c>
      <c r="F27" t="str">
        <f>VLOOKUP(A27,HOP!A:C,3,0)</f>
        <v>3013829</v>
      </c>
      <c r="G27">
        <f t="shared" si="0"/>
        <v>0</v>
      </c>
      <c r="H27" t="str">
        <f t="shared" si="1"/>
        <v>，3013829</v>
      </c>
      <c r="I27" t="str">
        <f>VLOOKUP(A27,HOP!A:U,21,0)</f>
        <v>直采</v>
      </c>
    </row>
    <row r="28" ht="14.25" hidden="1" customHeight="1" spans="1:9">
      <c r="A28" s="7" t="s">
        <v>287</v>
      </c>
      <c r="B28" s="8" t="s">
        <v>127</v>
      </c>
      <c r="C28" s="8" t="s">
        <v>251</v>
      </c>
      <c r="D28" s="3">
        <v>1566</v>
      </c>
      <c r="E28" t="str">
        <f>VLOOKUP(A28,HOP!A:L,12,0)</f>
        <v>1566.00</v>
      </c>
      <c r="F28" t="str">
        <f>VLOOKUP(A28,HOP!A:C,3,0)</f>
        <v>3007083</v>
      </c>
      <c r="G28">
        <f t="shared" si="0"/>
        <v>0</v>
      </c>
      <c r="H28" t="str">
        <f t="shared" si="1"/>
        <v>，3007083</v>
      </c>
      <c r="I28" t="str">
        <f>VLOOKUP(A28,HOP!A:U,21,0)</f>
        <v>直采</v>
      </c>
    </row>
    <row r="29" ht="14.25" hidden="1" customHeight="1" spans="1:9">
      <c r="A29" s="7" t="s">
        <v>296</v>
      </c>
      <c r="B29" s="8" t="s">
        <v>211</v>
      </c>
      <c r="C29" s="8" t="s">
        <v>251</v>
      </c>
      <c r="D29" s="3">
        <v>1926</v>
      </c>
      <c r="E29" t="str">
        <f>VLOOKUP(A29,HOP!A:L,12,0)</f>
        <v>1926.00</v>
      </c>
      <c r="F29" t="str">
        <f>VLOOKUP(A29,HOP!A:C,3,0)</f>
        <v>3032539</v>
      </c>
      <c r="G29">
        <f t="shared" si="0"/>
        <v>0</v>
      </c>
      <c r="H29" t="str">
        <f t="shared" si="1"/>
        <v>，3032539</v>
      </c>
      <c r="I29" t="str">
        <f>VLOOKUP(A29,HOP!A:U,21,0)</f>
        <v>直采</v>
      </c>
    </row>
    <row r="30" ht="14.25" hidden="1" customHeight="1" spans="1:9">
      <c r="A30" s="7" t="s">
        <v>305</v>
      </c>
      <c r="B30" s="8" t="s">
        <v>211</v>
      </c>
      <c r="C30" s="8" t="s">
        <v>251</v>
      </c>
      <c r="D30" s="3">
        <v>1066</v>
      </c>
      <c r="E30" t="str">
        <f>VLOOKUP(A30,HOP!A:L,12,0)</f>
        <v>1066.00</v>
      </c>
      <c r="F30" t="str">
        <f>VLOOKUP(A30,HOP!A:C,3,0)</f>
        <v>3032030</v>
      </c>
      <c r="G30">
        <f t="shared" si="0"/>
        <v>0</v>
      </c>
      <c r="H30" t="str">
        <f t="shared" si="1"/>
        <v>，3032030</v>
      </c>
      <c r="I30" t="str">
        <f>VLOOKUP(A30,HOP!A:U,21,0)</f>
        <v>直采</v>
      </c>
    </row>
    <row r="31" ht="14.25" hidden="1" customHeight="1" spans="1:9">
      <c r="A31" s="7" t="s">
        <v>310</v>
      </c>
      <c r="B31" s="8" t="s">
        <v>127</v>
      </c>
      <c r="C31" s="8" t="s">
        <v>251</v>
      </c>
      <c r="D31" s="3">
        <v>2232</v>
      </c>
      <c r="E31" t="str">
        <f>VLOOKUP(A31,HOP!A:L,12,0)</f>
        <v>2232.00</v>
      </c>
      <c r="F31" t="str">
        <f>VLOOKUP(A31,HOP!A:C,3,0)</f>
        <v>3012126</v>
      </c>
      <c r="G31">
        <f t="shared" si="0"/>
        <v>0</v>
      </c>
      <c r="H31" t="str">
        <f t="shared" si="1"/>
        <v>，3012126</v>
      </c>
      <c r="I31" t="str">
        <f>VLOOKUP(A31,HOP!A:U,21,0)</f>
        <v>直连</v>
      </c>
    </row>
    <row r="32" ht="14.25" hidden="1" customHeight="1" spans="1:9">
      <c r="A32" s="7" t="s">
        <v>318</v>
      </c>
      <c r="B32" s="8" t="s">
        <v>211</v>
      </c>
      <c r="C32" s="8" t="s">
        <v>321</v>
      </c>
      <c r="D32" s="3">
        <v>2116</v>
      </c>
      <c r="E32" t="str">
        <f>VLOOKUP(A32,HOP!A:L,12,0)</f>
        <v>2116.00</v>
      </c>
      <c r="F32" t="str">
        <f>VLOOKUP(A32,HOP!A:C,3,0)</f>
        <v>3000750</v>
      </c>
      <c r="G32">
        <f t="shared" si="0"/>
        <v>0</v>
      </c>
      <c r="H32" t="str">
        <f t="shared" si="1"/>
        <v>，3000750</v>
      </c>
      <c r="I32" t="str">
        <f>VLOOKUP(A32,HOP!A:U,21,0)</f>
        <v>直采</v>
      </c>
    </row>
    <row r="33" ht="14.25" hidden="1" customHeight="1" spans="1:9">
      <c r="A33" s="7" t="s">
        <v>325</v>
      </c>
      <c r="B33" s="8" t="s">
        <v>211</v>
      </c>
      <c r="C33" s="8" t="s">
        <v>321</v>
      </c>
      <c r="D33" s="3">
        <v>1010</v>
      </c>
      <c r="E33" t="str">
        <f>VLOOKUP(A33,HOP!A:L,12,0)</f>
        <v>1010.00</v>
      </c>
      <c r="F33" t="str">
        <f>VLOOKUP(A33,HOP!A:C,3,0)</f>
        <v>3009933</v>
      </c>
      <c r="G33">
        <f t="shared" si="0"/>
        <v>0</v>
      </c>
      <c r="H33" t="str">
        <f t="shared" si="1"/>
        <v>，3009933</v>
      </c>
      <c r="I33" t="str">
        <f>VLOOKUP(A33,HOP!A:U,21,0)</f>
        <v>直采</v>
      </c>
    </row>
    <row r="34" ht="14.25" hidden="1" customHeight="1" spans="1:9">
      <c r="A34" s="7" t="s">
        <v>331</v>
      </c>
      <c r="B34" s="8" t="s">
        <v>211</v>
      </c>
      <c r="C34" s="8" t="s">
        <v>321</v>
      </c>
      <c r="D34" s="3">
        <v>1084</v>
      </c>
      <c r="E34" t="str">
        <f>VLOOKUP(A34,HOP!A:L,12,0)</f>
        <v>1084.00</v>
      </c>
      <c r="F34" t="str">
        <f>VLOOKUP(A34,HOP!A:C,3,0)</f>
        <v>3012507</v>
      </c>
      <c r="G34">
        <f t="shared" si="0"/>
        <v>0</v>
      </c>
      <c r="H34" t="str">
        <f t="shared" si="1"/>
        <v>，3012507</v>
      </c>
      <c r="I34" t="str">
        <f>VLOOKUP(A34,HOP!A:U,21,0)</f>
        <v>直采</v>
      </c>
    </row>
    <row r="35" ht="14.25" hidden="1" customHeight="1" spans="1:9">
      <c r="A35" s="7" t="s">
        <v>337</v>
      </c>
      <c r="B35" s="8" t="s">
        <v>211</v>
      </c>
      <c r="C35" s="8" t="s">
        <v>321</v>
      </c>
      <c r="D35" s="3">
        <v>1364</v>
      </c>
      <c r="E35" t="str">
        <f>VLOOKUP(A35,HOP!A:L,12,0)</f>
        <v>1364.00</v>
      </c>
      <c r="F35" t="str">
        <f>VLOOKUP(A35,HOP!A:C,3,0)</f>
        <v>3014016</v>
      </c>
      <c r="G35">
        <f t="shared" si="0"/>
        <v>0</v>
      </c>
      <c r="H35" t="str">
        <f t="shared" si="1"/>
        <v>，3014016</v>
      </c>
      <c r="I35" t="str">
        <f>VLOOKUP(A35,HOP!A:U,21,0)</f>
        <v>直采</v>
      </c>
    </row>
    <row r="36" ht="14.25" hidden="1" customHeight="1" spans="1:9">
      <c r="A36" s="7" t="s">
        <v>342</v>
      </c>
      <c r="B36" s="8" t="s">
        <v>211</v>
      </c>
      <c r="C36" s="8" t="s">
        <v>321</v>
      </c>
      <c r="D36" s="3">
        <v>832</v>
      </c>
      <c r="E36" t="str">
        <f>VLOOKUP(A36,HOP!A:L,12,0)</f>
        <v>832.00</v>
      </c>
      <c r="F36" t="str">
        <f>VLOOKUP(A36,HOP!A:C,3,0)</f>
        <v>3030937</v>
      </c>
      <c r="G36">
        <f t="shared" si="0"/>
        <v>0</v>
      </c>
      <c r="H36" t="str">
        <f t="shared" si="1"/>
        <v>，3030937</v>
      </c>
      <c r="I36" t="str">
        <f>VLOOKUP(A36,HOP!A:U,21,0)</f>
        <v>直连</v>
      </c>
    </row>
    <row r="37" ht="14.25" hidden="1" customHeight="1" spans="1:9">
      <c r="A37" s="7" t="s">
        <v>350</v>
      </c>
      <c r="B37" s="8" t="s">
        <v>251</v>
      </c>
      <c r="C37" s="8" t="s">
        <v>321</v>
      </c>
      <c r="D37" s="3">
        <v>508</v>
      </c>
      <c r="E37" t="str">
        <f>VLOOKUP(A37,HOP!A:L,12,0)</f>
        <v>508.00</v>
      </c>
      <c r="F37" t="str">
        <f>VLOOKUP(A37,HOP!A:C,3,0)</f>
        <v>3033964</v>
      </c>
      <c r="G37">
        <f t="shared" si="0"/>
        <v>0</v>
      </c>
      <c r="H37" t="str">
        <f t="shared" si="1"/>
        <v>，3033964</v>
      </c>
      <c r="I37" t="str">
        <f>VLOOKUP(A37,HOP!A:U,21,0)</f>
        <v>直采</v>
      </c>
    </row>
    <row r="38" ht="14.25" hidden="1" customHeight="1" spans="1:9">
      <c r="A38" s="7" t="s">
        <v>358</v>
      </c>
      <c r="B38" s="8" t="s">
        <v>111</v>
      </c>
      <c r="C38" s="8" t="s">
        <v>321</v>
      </c>
      <c r="D38" s="3">
        <v>23595</v>
      </c>
      <c r="E38" t="str">
        <f>VLOOKUP(A38,HOP!A:L,12,0)</f>
        <v>23595.00</v>
      </c>
      <c r="F38" t="str">
        <f>VLOOKUP(A38,HOP!A:C,3,0)</f>
        <v>3024860</v>
      </c>
      <c r="G38">
        <f t="shared" si="0"/>
        <v>0</v>
      </c>
      <c r="H38" t="str">
        <f t="shared" si="1"/>
        <v>，3024860</v>
      </c>
      <c r="I38" t="str">
        <f>VLOOKUP(A38,HOP!A:U,21,0)</f>
        <v>直连</v>
      </c>
    </row>
    <row r="39" ht="14.25" hidden="1" customHeight="1" spans="1:9">
      <c r="A39" s="7" t="s">
        <v>367</v>
      </c>
      <c r="B39" s="8" t="s">
        <v>321</v>
      </c>
      <c r="C39" s="8" t="s">
        <v>372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7" t="s">
        <v>376</v>
      </c>
      <c r="B40" s="8" t="s">
        <v>321</v>
      </c>
      <c r="C40" s="8" t="s">
        <v>372</v>
      </c>
      <c r="D40" s="3">
        <v>108</v>
      </c>
      <c r="E40" t="str">
        <f>VLOOKUP(A40,HOP!A:L,12,0)</f>
        <v>108.00</v>
      </c>
      <c r="F40" t="str">
        <f>VLOOKUP(A40,HOP!A:C,3,0)</f>
        <v>2963933</v>
      </c>
      <c r="G40">
        <f t="shared" si="0"/>
        <v>0</v>
      </c>
      <c r="H40" t="str">
        <f t="shared" si="1"/>
        <v>，2963933</v>
      </c>
      <c r="I40" t="str">
        <f>VLOOKUP(A40,HOP!A:U,21,0)</f>
        <v>直连</v>
      </c>
    </row>
    <row r="41" ht="14.25" hidden="1" customHeight="1" spans="1:9">
      <c r="A41" s="7" t="s">
        <v>386</v>
      </c>
      <c r="B41" s="8" t="s">
        <v>211</v>
      </c>
      <c r="C41" s="8" t="s">
        <v>372</v>
      </c>
      <c r="D41" s="3">
        <v>2187</v>
      </c>
      <c r="E41" t="str">
        <f>VLOOKUP(A41,HOP!A:L,12,0)</f>
        <v>2187.00</v>
      </c>
      <c r="F41" t="str">
        <f>VLOOKUP(A41,HOP!A:C,3,0)</f>
        <v>3019744</v>
      </c>
      <c r="G41">
        <f t="shared" si="0"/>
        <v>0</v>
      </c>
      <c r="H41" t="str">
        <f t="shared" si="1"/>
        <v>，3019744</v>
      </c>
      <c r="I41" t="str">
        <f>VLOOKUP(A41,HOP!A:U,21,0)</f>
        <v>直采</v>
      </c>
    </row>
    <row r="42" ht="14.25" hidden="1" customHeight="1" spans="1:9">
      <c r="A42" s="7" t="s">
        <v>392</v>
      </c>
      <c r="B42" s="8" t="s">
        <v>321</v>
      </c>
      <c r="C42" s="8" t="s">
        <v>372</v>
      </c>
      <c r="D42" s="3">
        <v>1725</v>
      </c>
      <c r="E42" t="str">
        <f>VLOOKUP(A42,HOP!A:L,12,0)</f>
        <v>1725.00</v>
      </c>
      <c r="F42" t="str">
        <f>VLOOKUP(A42,HOP!A:C,3,0)</f>
        <v>3032207</v>
      </c>
      <c r="G42">
        <f t="shared" si="0"/>
        <v>0</v>
      </c>
      <c r="H42" t="str">
        <f t="shared" si="1"/>
        <v>，3032207</v>
      </c>
      <c r="I42" t="str">
        <f>VLOOKUP(A42,HOP!A:U,21,0)</f>
        <v>直采</v>
      </c>
    </row>
    <row r="43" ht="14.25" hidden="1" customHeight="1" spans="1:9">
      <c r="A43" s="7" t="s">
        <v>398</v>
      </c>
      <c r="B43" s="8" t="s">
        <v>372</v>
      </c>
      <c r="C43" s="8" t="s">
        <v>404</v>
      </c>
      <c r="D43" s="3">
        <v>2208</v>
      </c>
      <c r="E43" t="str">
        <f>VLOOKUP(A43,HOP!A:L,12,0)</f>
        <v>2208.00</v>
      </c>
      <c r="F43" t="str">
        <f>VLOOKUP(A43,HOP!A:C,3,0)</f>
        <v>2997883</v>
      </c>
      <c r="G43">
        <f t="shared" si="0"/>
        <v>0</v>
      </c>
      <c r="H43" t="str">
        <f t="shared" si="1"/>
        <v>，2997883</v>
      </c>
      <c r="I43" t="str">
        <f>VLOOKUP(A43,HOP!A:U,21,0)</f>
        <v>直采</v>
      </c>
    </row>
    <row r="44" ht="14.25" customHeight="1" spans="1:9">
      <c r="A44" s="7" t="s">
        <v>409</v>
      </c>
      <c r="B44" s="8" t="s">
        <v>251</v>
      </c>
      <c r="C44" s="8" t="s">
        <v>404</v>
      </c>
      <c r="D44" s="3">
        <v>1484</v>
      </c>
      <c r="E44" t="str">
        <f>VLOOKUP(A44,HOP!A:L,12,0)</f>
        <v>1484.01</v>
      </c>
      <c r="F44" t="str">
        <f>VLOOKUP(A44,HOP!A:C,3,0)</f>
        <v>3000692</v>
      </c>
      <c r="G44">
        <f t="shared" si="0"/>
        <v>-0.00999999999999091</v>
      </c>
      <c r="H44" t="str">
        <f t="shared" si="1"/>
        <v>，3000692</v>
      </c>
      <c r="I44" t="str">
        <f>VLOOKUP(A44,HOP!A:U,21,0)</f>
        <v>直连</v>
      </c>
    </row>
    <row r="45" ht="14.25" hidden="1" customHeight="1" spans="1:9">
      <c r="A45" s="7" t="s">
        <v>418</v>
      </c>
      <c r="B45" s="8" t="s">
        <v>372</v>
      </c>
      <c r="C45" s="8" t="s">
        <v>404</v>
      </c>
      <c r="D45" s="3">
        <v>956</v>
      </c>
      <c r="E45" t="str">
        <f>VLOOKUP(A45,HOP!A:L,12,0)</f>
        <v>956.00</v>
      </c>
      <c r="F45" t="str">
        <f>VLOOKUP(A45,HOP!A:C,3,0)</f>
        <v>3043042</v>
      </c>
      <c r="G45">
        <f t="shared" si="0"/>
        <v>0</v>
      </c>
      <c r="H45" t="str">
        <f t="shared" si="1"/>
        <v>，3043042</v>
      </c>
      <c r="I45" t="str">
        <f>VLOOKUP(A45,HOP!A:U,21,0)</f>
        <v>直连</v>
      </c>
    </row>
    <row r="46" ht="14.25" hidden="1" customHeight="1" spans="1:9">
      <c r="A46" s="7" t="s">
        <v>427</v>
      </c>
      <c r="B46" s="8" t="s">
        <v>432</v>
      </c>
      <c r="C46" s="8" t="s">
        <v>136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8" spans="4:4">
      <c r="D48" s="3">
        <f>SUM(D2:D47)</f>
        <v>97993</v>
      </c>
    </row>
    <row r="49" ht="14.25" spans="4:4">
      <c r="D49" s="9" t="s">
        <v>23</v>
      </c>
    </row>
    <row r="52" spans="1:3">
      <c r="A52" t="s">
        <v>448</v>
      </c>
      <c r="C52">
        <v>55942</v>
      </c>
    </row>
    <row r="53" spans="1:3">
      <c r="A53" t="s">
        <v>449</v>
      </c>
      <c r="C53">
        <v>42051</v>
      </c>
    </row>
    <row r="54" spans="1:3">
      <c r="A54" s="6" t="s">
        <v>450</v>
      </c>
      <c r="C54">
        <f>SUBTOTAL(9,C52:C53)</f>
        <v>97993</v>
      </c>
    </row>
  </sheetData>
  <autoFilter ref="A1:I46">
    <filterColumn colId="3">
      <filters>
        <filter val="1,010.00"/>
        <filter val="1,032.00"/>
        <filter val="1,052.00"/>
        <filter val="1,066.00"/>
        <filter val="1,084.00"/>
        <filter val="1,160.00"/>
        <filter val="1,364.00"/>
        <filter val="1,484.00"/>
        <filter val="1,486.00"/>
        <filter val="1,563.00"/>
        <filter val="1,566.00"/>
        <filter val="1,611.00"/>
        <filter val="1,725.00"/>
        <filter val="1,851.00"/>
        <filter val="1,926.00"/>
        <filter val="4,870.00"/>
        <filter val="3,012.00"/>
        <filter val="13,090.00"/>
        <filter val="3,174.00"/>
        <filter val="23,595.00"/>
        <filter val="108.00"/>
        <filter val="130.00"/>
        <filter val="202.00"/>
        <filter val="508.00"/>
        <filter val="539.00"/>
        <filter val="832.00"/>
        <filter val="956.00"/>
        <filter val="978.00"/>
        <filter val="988.00"/>
        <filter val="2,084.00"/>
        <filter val="2,116.00"/>
        <filter val="2,187.00"/>
        <filter val="2,208.00"/>
        <filter val="2,232.00"/>
        <filter val="2,502.00"/>
        <filter val="6,669.00"/>
        <filter val="2,981.00"/>
      </filters>
    </filterColumn>
    <filterColumn colId="6">
      <filters>
        <filter val="-0.01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451</v>
      </c>
      <c r="B1" s="2" t="s">
        <v>452</v>
      </c>
      <c r="C1" s="2" t="s">
        <v>453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454</v>
      </c>
      <c r="I1" s="2" t="s">
        <v>455</v>
      </c>
      <c r="J1" s="2" t="s">
        <v>456</v>
      </c>
      <c r="K1" s="2" t="s">
        <v>457</v>
      </c>
      <c r="L1" s="2" t="s">
        <v>458</v>
      </c>
      <c r="M1" s="2" t="s">
        <v>459</v>
      </c>
      <c r="N1" s="2" t="s">
        <v>460</v>
      </c>
      <c r="O1" s="2" t="s">
        <v>461</v>
      </c>
      <c r="P1" s="2" t="s">
        <v>462</v>
      </c>
      <c r="Q1" s="2" t="s">
        <v>463</v>
      </c>
      <c r="R1" s="2" t="s">
        <v>464</v>
      </c>
      <c r="S1" s="2" t="s">
        <v>465</v>
      </c>
      <c r="T1" s="2" t="s">
        <v>466</v>
      </c>
      <c r="U1" s="2" t="s">
        <v>467</v>
      </c>
      <c r="V1" s="2" t="s">
        <v>468</v>
      </c>
    </row>
    <row r="2" s="1" customFormat="1" spans="1:22">
      <c r="A2" s="1" t="s">
        <v>350</v>
      </c>
      <c r="B2" s="1" t="s">
        <v>211</v>
      </c>
      <c r="C2" s="1" t="s">
        <v>351</v>
      </c>
      <c r="D2" s="1" t="s">
        <v>353</v>
      </c>
      <c r="E2" s="1" t="s">
        <v>469</v>
      </c>
      <c r="F2" s="1" t="s">
        <v>251</v>
      </c>
      <c r="G2" s="1" t="s">
        <v>321</v>
      </c>
      <c r="H2" s="1" t="s">
        <v>470</v>
      </c>
      <c r="I2" s="1" t="s">
        <v>471</v>
      </c>
      <c r="J2" s="1" t="s">
        <v>472</v>
      </c>
      <c r="K2" s="1" t="s">
        <v>471</v>
      </c>
      <c r="L2" s="1" t="s">
        <v>471</v>
      </c>
      <c r="M2" s="1" t="s">
        <v>473</v>
      </c>
      <c r="N2" s="1" t="s">
        <v>473</v>
      </c>
      <c r="O2" s="1" t="s">
        <v>474</v>
      </c>
      <c r="P2" s="1" t="s">
        <v>475</v>
      </c>
      <c r="Q2" s="1" t="s">
        <v>476</v>
      </c>
      <c r="R2" s="1" t="s">
        <v>477</v>
      </c>
      <c r="S2" s="1" t="s">
        <v>73</v>
      </c>
      <c r="T2" s="1" t="s">
        <v>478</v>
      </c>
      <c r="U2" s="1" t="s">
        <v>479</v>
      </c>
      <c r="V2" s="1" t="s">
        <v>480</v>
      </c>
    </row>
    <row r="3" s="1" customFormat="1" spans="1:22">
      <c r="A3" s="1" t="s">
        <v>296</v>
      </c>
      <c r="B3" s="1" t="s">
        <v>211</v>
      </c>
      <c r="C3" s="1" t="s">
        <v>297</v>
      </c>
      <c r="D3" s="1" t="s">
        <v>481</v>
      </c>
      <c r="E3" s="1" t="s">
        <v>482</v>
      </c>
      <c r="F3" s="1" t="s">
        <v>211</v>
      </c>
      <c r="G3" s="1" t="s">
        <v>251</v>
      </c>
      <c r="H3" s="1" t="s">
        <v>470</v>
      </c>
      <c r="I3" s="1" t="s">
        <v>483</v>
      </c>
      <c r="J3" s="1" t="s">
        <v>472</v>
      </c>
      <c r="K3" s="1" t="s">
        <v>483</v>
      </c>
      <c r="L3" s="1" t="s">
        <v>483</v>
      </c>
      <c r="M3" s="1" t="s">
        <v>473</v>
      </c>
      <c r="N3" s="1" t="s">
        <v>473</v>
      </c>
      <c r="O3" s="1" t="s">
        <v>474</v>
      </c>
      <c r="P3" s="1" t="s">
        <v>475</v>
      </c>
      <c r="Q3" s="1" t="s">
        <v>476</v>
      </c>
      <c r="R3" s="1" t="s">
        <v>484</v>
      </c>
      <c r="S3" s="1" t="s">
        <v>73</v>
      </c>
      <c r="T3" s="1" t="s">
        <v>478</v>
      </c>
      <c r="U3" s="1" t="s">
        <v>479</v>
      </c>
      <c r="V3" s="1" t="s">
        <v>480</v>
      </c>
    </row>
    <row r="4" s="1" customFormat="1" spans="1:22">
      <c r="A4" s="1" t="s">
        <v>392</v>
      </c>
      <c r="B4" s="1" t="s">
        <v>211</v>
      </c>
      <c r="C4" s="1" t="s">
        <v>393</v>
      </c>
      <c r="D4" s="1" t="s">
        <v>209</v>
      </c>
      <c r="E4" s="1" t="s">
        <v>485</v>
      </c>
      <c r="F4" s="1" t="s">
        <v>321</v>
      </c>
      <c r="G4" s="1" t="s">
        <v>372</v>
      </c>
      <c r="H4" s="1" t="s">
        <v>470</v>
      </c>
      <c r="I4" s="1" t="s">
        <v>486</v>
      </c>
      <c r="J4" s="1" t="s">
        <v>472</v>
      </c>
      <c r="K4" s="1" t="s">
        <v>486</v>
      </c>
      <c r="L4" s="1" t="s">
        <v>486</v>
      </c>
      <c r="M4" s="1" t="s">
        <v>473</v>
      </c>
      <c r="N4" s="1" t="s">
        <v>473</v>
      </c>
      <c r="O4" s="1" t="s">
        <v>474</v>
      </c>
      <c r="P4" s="1" t="s">
        <v>475</v>
      </c>
      <c r="Q4" s="1" t="s">
        <v>476</v>
      </c>
      <c r="R4" s="1" t="s">
        <v>487</v>
      </c>
      <c r="S4" s="1" t="s">
        <v>73</v>
      </c>
      <c r="T4" s="1" t="s">
        <v>478</v>
      </c>
      <c r="U4" s="1" t="s">
        <v>479</v>
      </c>
      <c r="V4" s="1" t="s">
        <v>488</v>
      </c>
    </row>
    <row r="5" s="1" customFormat="1" spans="1:22">
      <c r="A5" s="1" t="s">
        <v>342</v>
      </c>
      <c r="B5" s="1" t="s">
        <v>127</v>
      </c>
      <c r="C5" s="1" t="s">
        <v>343</v>
      </c>
      <c r="D5" s="1" t="s">
        <v>345</v>
      </c>
      <c r="E5" s="1" t="s">
        <v>489</v>
      </c>
      <c r="F5" s="1" t="s">
        <v>211</v>
      </c>
      <c r="G5" s="1" t="s">
        <v>321</v>
      </c>
      <c r="H5" s="1" t="s">
        <v>470</v>
      </c>
      <c r="I5" s="1" t="s">
        <v>490</v>
      </c>
      <c r="J5" s="1" t="s">
        <v>472</v>
      </c>
      <c r="K5" s="1" t="s">
        <v>490</v>
      </c>
      <c r="L5" s="1" t="s">
        <v>490</v>
      </c>
      <c r="M5" s="1" t="s">
        <v>473</v>
      </c>
      <c r="N5" s="1" t="s">
        <v>473</v>
      </c>
      <c r="O5" s="1" t="s">
        <v>474</v>
      </c>
      <c r="P5" s="1" t="s">
        <v>475</v>
      </c>
      <c r="Q5" s="1" t="s">
        <v>476</v>
      </c>
      <c r="R5" s="1" t="s">
        <v>491</v>
      </c>
      <c r="S5" s="1" t="s">
        <v>73</v>
      </c>
      <c r="T5" s="1" t="s">
        <v>478</v>
      </c>
      <c r="U5" s="1" t="s">
        <v>492</v>
      </c>
      <c r="V5" s="1" t="s">
        <v>480</v>
      </c>
    </row>
    <row r="6" s="1" customFormat="1" spans="1:22">
      <c r="A6" s="1" t="s">
        <v>305</v>
      </c>
      <c r="B6" s="1" t="s">
        <v>211</v>
      </c>
      <c r="C6" s="1" t="s">
        <v>306</v>
      </c>
      <c r="D6" s="1" t="s">
        <v>209</v>
      </c>
      <c r="E6" s="1" t="s">
        <v>493</v>
      </c>
      <c r="F6" s="1" t="s">
        <v>211</v>
      </c>
      <c r="G6" s="1" t="s">
        <v>251</v>
      </c>
      <c r="H6" s="1" t="s">
        <v>470</v>
      </c>
      <c r="I6" s="1" t="s">
        <v>494</v>
      </c>
      <c r="J6" s="1" t="s">
        <v>472</v>
      </c>
      <c r="K6" s="1" t="s">
        <v>494</v>
      </c>
      <c r="L6" s="1" t="s">
        <v>494</v>
      </c>
      <c r="M6" s="1" t="s">
        <v>473</v>
      </c>
      <c r="N6" s="1" t="s">
        <v>473</v>
      </c>
      <c r="O6" s="1" t="s">
        <v>474</v>
      </c>
      <c r="P6" s="1" t="s">
        <v>475</v>
      </c>
      <c r="Q6" s="1" t="s">
        <v>476</v>
      </c>
      <c r="R6" s="1" t="s">
        <v>495</v>
      </c>
      <c r="S6" s="1" t="s">
        <v>73</v>
      </c>
      <c r="T6" s="1" t="s">
        <v>478</v>
      </c>
      <c r="U6" s="1" t="s">
        <v>479</v>
      </c>
      <c r="V6" s="1" t="s">
        <v>488</v>
      </c>
    </row>
    <row r="7" s="1" customFormat="1" spans="1:22">
      <c r="A7" s="1" t="s">
        <v>240</v>
      </c>
      <c r="B7" s="1" t="s">
        <v>127</v>
      </c>
      <c r="C7" s="1" t="s">
        <v>241</v>
      </c>
      <c r="D7" s="1" t="s">
        <v>200</v>
      </c>
      <c r="E7" s="1" t="s">
        <v>496</v>
      </c>
      <c r="F7" s="1" t="s">
        <v>127</v>
      </c>
      <c r="G7" s="1" t="s">
        <v>211</v>
      </c>
      <c r="H7" s="1" t="s">
        <v>470</v>
      </c>
      <c r="I7" s="1" t="s">
        <v>497</v>
      </c>
      <c r="J7" s="1" t="s">
        <v>472</v>
      </c>
      <c r="K7" s="1" t="s">
        <v>497</v>
      </c>
      <c r="L7" s="1" t="s">
        <v>497</v>
      </c>
      <c r="M7" s="1" t="s">
        <v>473</v>
      </c>
      <c r="N7" s="1" t="s">
        <v>473</v>
      </c>
      <c r="O7" s="1" t="s">
        <v>474</v>
      </c>
      <c r="P7" s="1" t="s">
        <v>475</v>
      </c>
      <c r="Q7" s="1" t="s">
        <v>476</v>
      </c>
      <c r="R7" s="1" t="s">
        <v>498</v>
      </c>
      <c r="S7" s="1" t="s">
        <v>73</v>
      </c>
      <c r="T7" s="1" t="s">
        <v>478</v>
      </c>
      <c r="U7" s="1" t="s">
        <v>492</v>
      </c>
      <c r="V7" s="1" t="s">
        <v>488</v>
      </c>
    </row>
    <row r="8" s="1" customFormat="1" spans="1:22">
      <c r="A8" s="1" t="s">
        <v>188</v>
      </c>
      <c r="B8" s="1" t="s">
        <v>81</v>
      </c>
      <c r="C8" s="1" t="s">
        <v>189</v>
      </c>
      <c r="D8" s="1" t="s">
        <v>499</v>
      </c>
      <c r="E8" s="1" t="s">
        <v>500</v>
      </c>
      <c r="F8" s="1" t="s">
        <v>81</v>
      </c>
      <c r="G8" s="1" t="s">
        <v>127</v>
      </c>
      <c r="H8" s="1" t="s">
        <v>470</v>
      </c>
      <c r="I8" s="1" t="s">
        <v>501</v>
      </c>
      <c r="J8" s="1" t="s">
        <v>472</v>
      </c>
      <c r="K8" s="1" t="s">
        <v>501</v>
      </c>
      <c r="L8" s="1" t="s">
        <v>501</v>
      </c>
      <c r="M8" s="1" t="s">
        <v>473</v>
      </c>
      <c r="N8" s="1" t="s">
        <v>473</v>
      </c>
      <c r="O8" s="1" t="s">
        <v>474</v>
      </c>
      <c r="P8" s="1" t="s">
        <v>475</v>
      </c>
      <c r="Q8" s="1" t="s">
        <v>476</v>
      </c>
      <c r="R8" s="1" t="s">
        <v>502</v>
      </c>
      <c r="S8" s="1" t="s">
        <v>73</v>
      </c>
      <c r="T8" s="1" t="s">
        <v>478</v>
      </c>
      <c r="U8" s="1" t="s">
        <v>479</v>
      </c>
      <c r="V8" s="1" t="s">
        <v>480</v>
      </c>
    </row>
    <row r="9" s="1" customFormat="1" spans="1:22">
      <c r="A9" s="1" t="s">
        <v>197</v>
      </c>
      <c r="B9" s="1" t="s">
        <v>111</v>
      </c>
      <c r="C9" s="1" t="s">
        <v>198</v>
      </c>
      <c r="D9" s="1" t="s">
        <v>200</v>
      </c>
      <c r="E9" s="1" t="s">
        <v>503</v>
      </c>
      <c r="F9" s="1" t="s">
        <v>111</v>
      </c>
      <c r="G9" s="1" t="s">
        <v>127</v>
      </c>
      <c r="H9" s="1" t="s">
        <v>470</v>
      </c>
      <c r="I9" s="1" t="s">
        <v>504</v>
      </c>
      <c r="J9" s="1" t="s">
        <v>472</v>
      </c>
      <c r="K9" s="1" t="s">
        <v>504</v>
      </c>
      <c r="L9" s="1" t="s">
        <v>504</v>
      </c>
      <c r="M9" s="1" t="s">
        <v>473</v>
      </c>
      <c r="N9" s="1" t="s">
        <v>473</v>
      </c>
      <c r="O9" s="1" t="s">
        <v>474</v>
      </c>
      <c r="P9" s="1" t="s">
        <v>475</v>
      </c>
      <c r="Q9" s="1" t="s">
        <v>476</v>
      </c>
      <c r="R9" s="1" t="s">
        <v>505</v>
      </c>
      <c r="S9" s="1" t="s">
        <v>73</v>
      </c>
      <c r="T9" s="1" t="s">
        <v>478</v>
      </c>
      <c r="U9" s="1" t="s">
        <v>492</v>
      </c>
      <c r="V9" s="1" t="s">
        <v>488</v>
      </c>
    </row>
    <row r="10" s="1" customFormat="1" spans="1:22">
      <c r="A10" s="1" t="s">
        <v>106</v>
      </c>
      <c r="B10" s="1" t="s">
        <v>80</v>
      </c>
      <c r="C10" s="1" t="s">
        <v>107</v>
      </c>
      <c r="D10" s="1" t="s">
        <v>506</v>
      </c>
      <c r="E10" s="1" t="s">
        <v>507</v>
      </c>
      <c r="F10" s="1" t="s">
        <v>111</v>
      </c>
      <c r="G10" s="1" t="s">
        <v>81</v>
      </c>
      <c r="H10" s="1" t="s">
        <v>470</v>
      </c>
      <c r="I10" s="1" t="s">
        <v>508</v>
      </c>
      <c r="J10" s="1" t="s">
        <v>472</v>
      </c>
      <c r="K10" s="1" t="s">
        <v>508</v>
      </c>
      <c r="L10" s="1" t="s">
        <v>508</v>
      </c>
      <c r="M10" s="1" t="s">
        <v>473</v>
      </c>
      <c r="N10" s="1" t="s">
        <v>473</v>
      </c>
      <c r="O10" s="1" t="s">
        <v>474</v>
      </c>
      <c r="P10" s="1" t="s">
        <v>475</v>
      </c>
      <c r="Q10" s="1" t="s">
        <v>476</v>
      </c>
      <c r="R10" s="1" t="s">
        <v>509</v>
      </c>
      <c r="S10" s="1" t="s">
        <v>73</v>
      </c>
      <c r="T10" s="1" t="s">
        <v>478</v>
      </c>
      <c r="U10" s="1" t="s">
        <v>479</v>
      </c>
      <c r="V10" s="1" t="s">
        <v>480</v>
      </c>
    </row>
    <row r="11" s="1" customFormat="1" spans="1:22">
      <c r="A11" s="1" t="s">
        <v>358</v>
      </c>
      <c r="B11" s="1" t="s">
        <v>111</v>
      </c>
      <c r="C11" s="1" t="s">
        <v>359</v>
      </c>
      <c r="D11" s="1" t="s">
        <v>361</v>
      </c>
      <c r="E11" s="1" t="s">
        <v>510</v>
      </c>
      <c r="F11" s="1" t="s">
        <v>111</v>
      </c>
      <c r="G11" s="1" t="s">
        <v>321</v>
      </c>
      <c r="H11" s="1" t="s">
        <v>470</v>
      </c>
      <c r="I11" s="1" t="s">
        <v>511</v>
      </c>
      <c r="J11" s="1" t="s">
        <v>472</v>
      </c>
      <c r="K11" s="1" t="s">
        <v>511</v>
      </c>
      <c r="L11" s="1" t="s">
        <v>511</v>
      </c>
      <c r="M11" s="1" t="s">
        <v>473</v>
      </c>
      <c r="N11" s="1" t="s">
        <v>473</v>
      </c>
      <c r="O11" s="1" t="s">
        <v>474</v>
      </c>
      <c r="P11" s="1" t="s">
        <v>475</v>
      </c>
      <c r="Q11" s="1" t="s">
        <v>476</v>
      </c>
      <c r="R11" s="1" t="s">
        <v>512</v>
      </c>
      <c r="S11" s="1" t="s">
        <v>73</v>
      </c>
      <c r="T11" s="1" t="s">
        <v>478</v>
      </c>
      <c r="U11" s="1" t="s">
        <v>492</v>
      </c>
      <c r="V11" s="1" t="s">
        <v>488</v>
      </c>
    </row>
    <row r="12" s="1" customFormat="1" spans="1:22">
      <c r="A12" s="1" t="s">
        <v>386</v>
      </c>
      <c r="B12" s="1" t="s">
        <v>184</v>
      </c>
      <c r="C12" s="1" t="s">
        <v>387</v>
      </c>
      <c r="D12" s="1" t="s">
        <v>76</v>
      </c>
      <c r="E12" s="1" t="s">
        <v>513</v>
      </c>
      <c r="F12" s="1" t="s">
        <v>211</v>
      </c>
      <c r="G12" s="1" t="s">
        <v>372</v>
      </c>
      <c r="H12" s="1" t="s">
        <v>470</v>
      </c>
      <c r="I12" s="1" t="s">
        <v>514</v>
      </c>
      <c r="J12" s="1" t="s">
        <v>472</v>
      </c>
      <c r="K12" s="1" t="s">
        <v>514</v>
      </c>
      <c r="L12" s="1" t="s">
        <v>514</v>
      </c>
      <c r="M12" s="1" t="s">
        <v>473</v>
      </c>
      <c r="N12" s="1" t="s">
        <v>473</v>
      </c>
      <c r="O12" s="1" t="s">
        <v>474</v>
      </c>
      <c r="P12" s="1" t="s">
        <v>475</v>
      </c>
      <c r="Q12" s="1" t="s">
        <v>476</v>
      </c>
      <c r="R12" s="1" t="s">
        <v>515</v>
      </c>
      <c r="S12" s="1" t="s">
        <v>73</v>
      </c>
      <c r="T12" s="1" t="s">
        <v>478</v>
      </c>
      <c r="U12" s="1" t="s">
        <v>479</v>
      </c>
      <c r="V12" s="1" t="s">
        <v>488</v>
      </c>
    </row>
    <row r="13" s="1" customFormat="1" spans="1:22">
      <c r="A13" s="1" t="s">
        <v>232</v>
      </c>
      <c r="B13" s="1" t="s">
        <v>127</v>
      </c>
      <c r="C13" s="1" t="s">
        <v>233</v>
      </c>
      <c r="D13" s="1" t="s">
        <v>516</v>
      </c>
      <c r="E13" s="1" t="s">
        <v>517</v>
      </c>
      <c r="F13" s="1" t="s">
        <v>127</v>
      </c>
      <c r="G13" s="1" t="s">
        <v>211</v>
      </c>
      <c r="H13" s="1" t="s">
        <v>470</v>
      </c>
      <c r="I13" s="1" t="s">
        <v>518</v>
      </c>
      <c r="J13" s="1" t="s">
        <v>472</v>
      </c>
      <c r="K13" s="1" t="s">
        <v>518</v>
      </c>
      <c r="L13" s="1" t="s">
        <v>518</v>
      </c>
      <c r="M13" s="1" t="s">
        <v>473</v>
      </c>
      <c r="N13" s="1" t="s">
        <v>473</v>
      </c>
      <c r="O13" s="1" t="s">
        <v>474</v>
      </c>
      <c r="P13" s="1" t="s">
        <v>475</v>
      </c>
      <c r="Q13" s="1" t="s">
        <v>476</v>
      </c>
      <c r="R13" s="1" t="s">
        <v>519</v>
      </c>
      <c r="S13" s="1" t="s">
        <v>73</v>
      </c>
      <c r="T13" s="1" t="s">
        <v>478</v>
      </c>
      <c r="U13" s="1" t="s">
        <v>492</v>
      </c>
      <c r="V13" s="1" t="s">
        <v>480</v>
      </c>
    </row>
    <row r="14" s="1" customFormat="1" spans="1:22">
      <c r="A14" s="1" t="s">
        <v>418</v>
      </c>
      <c r="B14" s="1" t="s">
        <v>372</v>
      </c>
      <c r="C14" s="1" t="s">
        <v>419</v>
      </c>
      <c r="D14" s="1" t="s">
        <v>421</v>
      </c>
      <c r="E14" s="1" t="s">
        <v>520</v>
      </c>
      <c r="F14" s="1" t="s">
        <v>372</v>
      </c>
      <c r="G14" s="1" t="s">
        <v>404</v>
      </c>
      <c r="H14" s="1" t="s">
        <v>470</v>
      </c>
      <c r="I14" s="1" t="s">
        <v>521</v>
      </c>
      <c r="J14" s="1" t="s">
        <v>472</v>
      </c>
      <c r="K14" s="1" t="s">
        <v>521</v>
      </c>
      <c r="L14" s="1" t="s">
        <v>521</v>
      </c>
      <c r="M14" s="1" t="s">
        <v>473</v>
      </c>
      <c r="N14" s="1" t="s">
        <v>473</v>
      </c>
      <c r="O14" s="1" t="s">
        <v>474</v>
      </c>
      <c r="P14" s="1" t="s">
        <v>475</v>
      </c>
      <c r="Q14" s="1" t="s">
        <v>476</v>
      </c>
      <c r="R14" s="1" t="s">
        <v>522</v>
      </c>
      <c r="S14" s="1" t="s">
        <v>73</v>
      </c>
      <c r="T14" s="1" t="s">
        <v>478</v>
      </c>
      <c r="U14" s="1" t="s">
        <v>492</v>
      </c>
      <c r="V14" s="1" t="s">
        <v>488</v>
      </c>
    </row>
    <row r="15" s="1" customFormat="1" spans="1:22">
      <c r="A15" s="1" t="s">
        <v>337</v>
      </c>
      <c r="B15" s="1" t="s">
        <v>175</v>
      </c>
      <c r="C15" s="1" t="s">
        <v>338</v>
      </c>
      <c r="D15" s="1" t="s">
        <v>76</v>
      </c>
      <c r="E15" s="1" t="s">
        <v>523</v>
      </c>
      <c r="F15" s="1" t="s">
        <v>211</v>
      </c>
      <c r="G15" s="1" t="s">
        <v>321</v>
      </c>
      <c r="H15" s="1" t="s">
        <v>470</v>
      </c>
      <c r="I15" s="1" t="s">
        <v>524</v>
      </c>
      <c r="J15" s="1" t="s">
        <v>472</v>
      </c>
      <c r="K15" s="1" t="s">
        <v>524</v>
      </c>
      <c r="L15" s="1" t="s">
        <v>524</v>
      </c>
      <c r="M15" s="1" t="s">
        <v>473</v>
      </c>
      <c r="N15" s="1" t="s">
        <v>473</v>
      </c>
      <c r="O15" s="1" t="s">
        <v>474</v>
      </c>
      <c r="P15" s="1" t="s">
        <v>475</v>
      </c>
      <c r="Q15" s="1" t="s">
        <v>476</v>
      </c>
      <c r="R15" s="1" t="s">
        <v>525</v>
      </c>
      <c r="S15" s="1" t="s">
        <v>73</v>
      </c>
      <c r="T15" s="1" t="s">
        <v>478</v>
      </c>
      <c r="U15" s="1" t="s">
        <v>479</v>
      </c>
      <c r="V15" s="1" t="s">
        <v>488</v>
      </c>
    </row>
    <row r="16" s="1" customFormat="1" spans="1:22">
      <c r="A16" s="1" t="s">
        <v>281</v>
      </c>
      <c r="B16" s="1" t="s">
        <v>175</v>
      </c>
      <c r="C16" s="1" t="s">
        <v>282</v>
      </c>
      <c r="D16" s="1" t="s">
        <v>157</v>
      </c>
      <c r="E16" s="1" t="s">
        <v>526</v>
      </c>
      <c r="F16" s="1" t="s">
        <v>111</v>
      </c>
      <c r="G16" s="1" t="s">
        <v>251</v>
      </c>
      <c r="H16" s="1" t="s">
        <v>470</v>
      </c>
      <c r="I16" s="1" t="s">
        <v>527</v>
      </c>
      <c r="J16" s="1" t="s">
        <v>472</v>
      </c>
      <c r="K16" s="1" t="s">
        <v>527</v>
      </c>
      <c r="L16" s="1" t="s">
        <v>527</v>
      </c>
      <c r="M16" s="1" t="s">
        <v>473</v>
      </c>
      <c r="N16" s="1" t="s">
        <v>473</v>
      </c>
      <c r="O16" s="1" t="s">
        <v>474</v>
      </c>
      <c r="P16" s="1" t="s">
        <v>475</v>
      </c>
      <c r="Q16" s="1" t="s">
        <v>476</v>
      </c>
      <c r="R16" s="1" t="s">
        <v>528</v>
      </c>
      <c r="S16" s="1" t="s">
        <v>73</v>
      </c>
      <c r="T16" s="1" t="s">
        <v>478</v>
      </c>
      <c r="U16" s="1" t="s">
        <v>479</v>
      </c>
      <c r="V16" s="1" t="s">
        <v>488</v>
      </c>
    </row>
    <row r="17" s="1" customFormat="1" spans="1:22">
      <c r="A17" s="1" t="s">
        <v>97</v>
      </c>
      <c r="B17" s="1" t="s">
        <v>80</v>
      </c>
      <c r="C17" s="1" t="s">
        <v>98</v>
      </c>
      <c r="D17" s="1" t="s">
        <v>529</v>
      </c>
      <c r="E17" s="1" t="s">
        <v>530</v>
      </c>
      <c r="F17" s="1" t="s">
        <v>80</v>
      </c>
      <c r="G17" s="1" t="s">
        <v>81</v>
      </c>
      <c r="H17" s="1" t="s">
        <v>470</v>
      </c>
      <c r="I17" s="1" t="s">
        <v>531</v>
      </c>
      <c r="J17" s="1" t="s">
        <v>472</v>
      </c>
      <c r="K17" s="1" t="s">
        <v>531</v>
      </c>
      <c r="L17" s="1" t="s">
        <v>531</v>
      </c>
      <c r="M17" s="1" t="s">
        <v>473</v>
      </c>
      <c r="N17" s="1" t="s">
        <v>473</v>
      </c>
      <c r="O17" s="1" t="s">
        <v>474</v>
      </c>
      <c r="P17" s="1" t="s">
        <v>475</v>
      </c>
      <c r="Q17" s="1" t="s">
        <v>476</v>
      </c>
      <c r="R17" s="1" t="s">
        <v>532</v>
      </c>
      <c r="S17" s="1" t="s">
        <v>73</v>
      </c>
      <c r="T17" s="1" t="s">
        <v>478</v>
      </c>
      <c r="U17" s="1" t="s">
        <v>492</v>
      </c>
      <c r="V17" s="1" t="s">
        <v>480</v>
      </c>
    </row>
    <row r="18" s="1" customFormat="1" spans="1:22">
      <c r="A18" s="1" t="s">
        <v>331</v>
      </c>
      <c r="B18" s="1" t="s">
        <v>92</v>
      </c>
      <c r="C18" s="1" t="s">
        <v>332</v>
      </c>
      <c r="D18" s="1" t="s">
        <v>157</v>
      </c>
      <c r="E18" s="1" t="s">
        <v>533</v>
      </c>
      <c r="F18" s="1" t="s">
        <v>211</v>
      </c>
      <c r="G18" s="1" t="s">
        <v>321</v>
      </c>
      <c r="H18" s="1" t="s">
        <v>470</v>
      </c>
      <c r="I18" s="1" t="s">
        <v>534</v>
      </c>
      <c r="J18" s="1" t="s">
        <v>472</v>
      </c>
      <c r="K18" s="1" t="s">
        <v>534</v>
      </c>
      <c r="L18" s="1" t="s">
        <v>534</v>
      </c>
      <c r="M18" s="1" t="s">
        <v>473</v>
      </c>
      <c r="N18" s="1" t="s">
        <v>473</v>
      </c>
      <c r="O18" s="1" t="s">
        <v>474</v>
      </c>
      <c r="P18" s="1" t="s">
        <v>475</v>
      </c>
      <c r="Q18" s="1" t="s">
        <v>476</v>
      </c>
      <c r="R18" s="1" t="s">
        <v>535</v>
      </c>
      <c r="S18" s="1" t="s">
        <v>73</v>
      </c>
      <c r="T18" s="1" t="s">
        <v>478</v>
      </c>
      <c r="U18" s="1" t="s">
        <v>479</v>
      </c>
      <c r="V18" s="1" t="s">
        <v>488</v>
      </c>
    </row>
    <row r="19" s="1" customFormat="1" spans="1:22">
      <c r="A19" s="1" t="s">
        <v>275</v>
      </c>
      <c r="B19" s="1" t="s">
        <v>92</v>
      </c>
      <c r="C19" s="1" t="s">
        <v>276</v>
      </c>
      <c r="D19" s="1" t="s">
        <v>157</v>
      </c>
      <c r="E19" s="1" t="s">
        <v>536</v>
      </c>
      <c r="F19" s="1" t="s">
        <v>111</v>
      </c>
      <c r="G19" s="1" t="s">
        <v>251</v>
      </c>
      <c r="H19" s="1" t="s">
        <v>470</v>
      </c>
      <c r="I19" s="1" t="s">
        <v>537</v>
      </c>
      <c r="J19" s="1" t="s">
        <v>472</v>
      </c>
      <c r="K19" s="1" t="s">
        <v>537</v>
      </c>
      <c r="L19" s="1" t="s">
        <v>537</v>
      </c>
      <c r="M19" s="1" t="s">
        <v>473</v>
      </c>
      <c r="N19" s="1" t="s">
        <v>473</v>
      </c>
      <c r="O19" s="1" t="s">
        <v>474</v>
      </c>
      <c r="P19" s="1" t="s">
        <v>475</v>
      </c>
      <c r="Q19" s="1" t="s">
        <v>476</v>
      </c>
      <c r="R19" s="1" t="s">
        <v>538</v>
      </c>
      <c r="S19" s="1" t="s">
        <v>73</v>
      </c>
      <c r="T19" s="1" t="s">
        <v>478</v>
      </c>
      <c r="U19" s="1" t="s">
        <v>479</v>
      </c>
      <c r="V19" s="1" t="s">
        <v>488</v>
      </c>
    </row>
    <row r="20" s="1" customFormat="1" spans="1:22">
      <c r="A20" s="1" t="s">
        <v>170</v>
      </c>
      <c r="B20" s="1" t="s">
        <v>175</v>
      </c>
      <c r="C20" s="1" t="s">
        <v>171</v>
      </c>
      <c r="D20" s="1" t="s">
        <v>539</v>
      </c>
      <c r="E20" s="1" t="s">
        <v>540</v>
      </c>
      <c r="F20" s="1" t="s">
        <v>176</v>
      </c>
      <c r="G20" s="1" t="s">
        <v>127</v>
      </c>
      <c r="H20" s="1" t="s">
        <v>470</v>
      </c>
      <c r="I20" s="1" t="s">
        <v>541</v>
      </c>
      <c r="J20" s="1" t="s">
        <v>472</v>
      </c>
      <c r="K20" s="1" t="s">
        <v>541</v>
      </c>
      <c r="L20" s="1" t="s">
        <v>541</v>
      </c>
      <c r="M20" s="1" t="s">
        <v>473</v>
      </c>
      <c r="N20" s="1" t="s">
        <v>473</v>
      </c>
      <c r="O20" s="1" t="s">
        <v>474</v>
      </c>
      <c r="P20" s="1" t="s">
        <v>475</v>
      </c>
      <c r="Q20" s="1" t="s">
        <v>476</v>
      </c>
      <c r="R20" s="1" t="s">
        <v>542</v>
      </c>
      <c r="S20" s="1" t="s">
        <v>73</v>
      </c>
      <c r="T20" s="1" t="s">
        <v>478</v>
      </c>
      <c r="U20" s="1" t="s">
        <v>479</v>
      </c>
      <c r="V20" s="1" t="s">
        <v>480</v>
      </c>
    </row>
    <row r="21" s="1" customFormat="1" spans="1:22">
      <c r="A21" s="1" t="s">
        <v>216</v>
      </c>
      <c r="B21" s="1" t="s">
        <v>92</v>
      </c>
      <c r="C21" s="1" t="s">
        <v>217</v>
      </c>
      <c r="D21" s="1" t="s">
        <v>157</v>
      </c>
      <c r="E21" s="1" t="s">
        <v>543</v>
      </c>
      <c r="F21" s="1" t="s">
        <v>111</v>
      </c>
      <c r="G21" s="1" t="s">
        <v>211</v>
      </c>
      <c r="H21" s="1" t="s">
        <v>470</v>
      </c>
      <c r="I21" s="1" t="s">
        <v>544</v>
      </c>
      <c r="J21" s="1" t="s">
        <v>472</v>
      </c>
      <c r="K21" s="1" t="s">
        <v>544</v>
      </c>
      <c r="L21" s="1" t="s">
        <v>544</v>
      </c>
      <c r="M21" s="1" t="s">
        <v>473</v>
      </c>
      <c r="N21" s="1" t="s">
        <v>473</v>
      </c>
      <c r="O21" s="1" t="s">
        <v>474</v>
      </c>
      <c r="P21" s="1" t="s">
        <v>475</v>
      </c>
      <c r="Q21" s="1" t="s">
        <v>476</v>
      </c>
      <c r="R21" s="1" t="s">
        <v>545</v>
      </c>
      <c r="S21" s="1" t="s">
        <v>73</v>
      </c>
      <c r="T21" s="1" t="s">
        <v>478</v>
      </c>
      <c r="U21" s="1" t="s">
        <v>479</v>
      </c>
      <c r="V21" s="1" t="s">
        <v>488</v>
      </c>
    </row>
    <row r="22" s="1" customFormat="1" spans="1:22">
      <c r="A22" s="1" t="s">
        <v>87</v>
      </c>
      <c r="B22" s="1" t="s">
        <v>92</v>
      </c>
      <c r="C22" s="1" t="s">
        <v>88</v>
      </c>
      <c r="D22" s="1" t="s">
        <v>546</v>
      </c>
      <c r="E22" s="1" t="s">
        <v>547</v>
      </c>
      <c r="F22" s="1" t="s">
        <v>80</v>
      </c>
      <c r="G22" s="1" t="s">
        <v>81</v>
      </c>
      <c r="H22" s="1" t="s">
        <v>470</v>
      </c>
      <c r="I22" s="1" t="s">
        <v>548</v>
      </c>
      <c r="J22" s="1" t="s">
        <v>472</v>
      </c>
      <c r="K22" s="1" t="s">
        <v>548</v>
      </c>
      <c r="L22" s="1" t="s">
        <v>548</v>
      </c>
      <c r="M22" s="1" t="s">
        <v>473</v>
      </c>
      <c r="N22" s="1" t="s">
        <v>473</v>
      </c>
      <c r="O22" s="1" t="s">
        <v>474</v>
      </c>
      <c r="P22" s="1" t="s">
        <v>475</v>
      </c>
      <c r="Q22" s="1" t="s">
        <v>476</v>
      </c>
      <c r="R22" s="1" t="s">
        <v>549</v>
      </c>
      <c r="S22" s="1" t="s">
        <v>73</v>
      </c>
      <c r="T22" s="1" t="s">
        <v>478</v>
      </c>
      <c r="U22" s="1" t="s">
        <v>479</v>
      </c>
      <c r="V22" s="1" t="s">
        <v>480</v>
      </c>
    </row>
    <row r="23" s="1" customFormat="1" spans="1:22">
      <c r="A23" s="1" t="s">
        <v>163</v>
      </c>
      <c r="B23" s="1" t="s">
        <v>92</v>
      </c>
      <c r="C23" s="1" t="s">
        <v>164</v>
      </c>
      <c r="D23" s="1" t="s">
        <v>157</v>
      </c>
      <c r="E23" s="1" t="s">
        <v>550</v>
      </c>
      <c r="F23" s="1" t="s">
        <v>111</v>
      </c>
      <c r="G23" s="1" t="s">
        <v>127</v>
      </c>
      <c r="H23" s="1" t="s">
        <v>470</v>
      </c>
      <c r="I23" s="1" t="s">
        <v>551</v>
      </c>
      <c r="J23" s="1" t="s">
        <v>472</v>
      </c>
      <c r="K23" s="1" t="s">
        <v>551</v>
      </c>
      <c r="L23" s="1" t="s">
        <v>551</v>
      </c>
      <c r="M23" s="1" t="s">
        <v>473</v>
      </c>
      <c r="N23" s="1" t="s">
        <v>473</v>
      </c>
      <c r="O23" s="1" t="s">
        <v>474</v>
      </c>
      <c r="P23" s="1" t="s">
        <v>475</v>
      </c>
      <c r="Q23" s="1" t="s">
        <v>476</v>
      </c>
      <c r="R23" s="1" t="s">
        <v>552</v>
      </c>
      <c r="S23" s="1" t="s">
        <v>73</v>
      </c>
      <c r="T23" s="1" t="s">
        <v>478</v>
      </c>
      <c r="U23" s="1" t="s">
        <v>479</v>
      </c>
      <c r="V23" s="1" t="s">
        <v>488</v>
      </c>
    </row>
    <row r="24" s="1" customFormat="1" spans="1:22">
      <c r="A24" s="1" t="s">
        <v>325</v>
      </c>
      <c r="B24" s="1" t="s">
        <v>79</v>
      </c>
      <c r="C24" s="1" t="s">
        <v>326</v>
      </c>
      <c r="D24" s="1" t="s">
        <v>157</v>
      </c>
      <c r="E24" s="1" t="s">
        <v>553</v>
      </c>
      <c r="F24" s="1" t="s">
        <v>211</v>
      </c>
      <c r="G24" s="1" t="s">
        <v>321</v>
      </c>
      <c r="H24" s="1" t="s">
        <v>470</v>
      </c>
      <c r="I24" s="1" t="s">
        <v>554</v>
      </c>
      <c r="J24" s="1" t="s">
        <v>472</v>
      </c>
      <c r="K24" s="1" t="s">
        <v>554</v>
      </c>
      <c r="L24" s="1" t="s">
        <v>554</v>
      </c>
      <c r="M24" s="1" t="s">
        <v>473</v>
      </c>
      <c r="N24" s="1" t="s">
        <v>473</v>
      </c>
      <c r="O24" s="1" t="s">
        <v>474</v>
      </c>
      <c r="P24" s="1" t="s">
        <v>475</v>
      </c>
      <c r="Q24" s="1" t="s">
        <v>476</v>
      </c>
      <c r="R24" s="1" t="s">
        <v>555</v>
      </c>
      <c r="S24" s="1" t="s">
        <v>73</v>
      </c>
      <c r="T24" s="1" t="s">
        <v>478</v>
      </c>
      <c r="U24" s="1" t="s">
        <v>479</v>
      </c>
      <c r="V24" s="1" t="s">
        <v>488</v>
      </c>
    </row>
    <row r="25" s="1" customFormat="1" spans="1:22">
      <c r="A25" s="1" t="s">
        <v>270</v>
      </c>
      <c r="B25" s="1" t="s">
        <v>79</v>
      </c>
      <c r="C25" s="1" t="s">
        <v>271</v>
      </c>
      <c r="D25" s="1" t="s">
        <v>157</v>
      </c>
      <c r="E25" s="1" t="s">
        <v>556</v>
      </c>
      <c r="F25" s="1" t="s">
        <v>127</v>
      </c>
      <c r="G25" s="1" t="s">
        <v>251</v>
      </c>
      <c r="H25" s="1" t="s">
        <v>470</v>
      </c>
      <c r="I25" s="1" t="s">
        <v>557</v>
      </c>
      <c r="J25" s="1" t="s">
        <v>472</v>
      </c>
      <c r="K25" s="1" t="s">
        <v>557</v>
      </c>
      <c r="L25" s="1" t="s">
        <v>557</v>
      </c>
      <c r="M25" s="1" t="s">
        <v>473</v>
      </c>
      <c r="N25" s="1" t="s">
        <v>473</v>
      </c>
      <c r="O25" s="1" t="s">
        <v>474</v>
      </c>
      <c r="P25" s="1" t="s">
        <v>475</v>
      </c>
      <c r="Q25" s="1" t="s">
        <v>476</v>
      </c>
      <c r="R25" s="1" t="s">
        <v>558</v>
      </c>
      <c r="S25" s="1" t="s">
        <v>73</v>
      </c>
      <c r="T25" s="1" t="s">
        <v>478</v>
      </c>
      <c r="U25" s="1" t="s">
        <v>479</v>
      </c>
      <c r="V25" s="1" t="s">
        <v>488</v>
      </c>
    </row>
    <row r="26" s="1" customFormat="1" spans="1:22">
      <c r="A26" s="1" t="s">
        <v>264</v>
      </c>
      <c r="B26" s="1" t="s">
        <v>79</v>
      </c>
      <c r="C26" s="1" t="s">
        <v>265</v>
      </c>
      <c r="D26" s="1" t="s">
        <v>157</v>
      </c>
      <c r="E26" s="1" t="s">
        <v>559</v>
      </c>
      <c r="F26" s="1" t="s">
        <v>127</v>
      </c>
      <c r="G26" s="1" t="s">
        <v>251</v>
      </c>
      <c r="H26" s="1" t="s">
        <v>470</v>
      </c>
      <c r="I26" s="1" t="s">
        <v>557</v>
      </c>
      <c r="J26" s="1" t="s">
        <v>472</v>
      </c>
      <c r="K26" s="1" t="s">
        <v>557</v>
      </c>
      <c r="L26" s="1" t="s">
        <v>557</v>
      </c>
      <c r="M26" s="1" t="s">
        <v>473</v>
      </c>
      <c r="N26" s="1" t="s">
        <v>473</v>
      </c>
      <c r="O26" s="1" t="s">
        <v>474</v>
      </c>
      <c r="P26" s="1" t="s">
        <v>475</v>
      </c>
      <c r="Q26" s="1" t="s">
        <v>476</v>
      </c>
      <c r="R26" s="1" t="s">
        <v>560</v>
      </c>
      <c r="S26" s="1" t="s">
        <v>73</v>
      </c>
      <c r="T26" s="1" t="s">
        <v>478</v>
      </c>
      <c r="U26" s="1" t="s">
        <v>479</v>
      </c>
      <c r="V26" s="1" t="s">
        <v>488</v>
      </c>
    </row>
    <row r="27" s="1" customFormat="1" spans="1:22">
      <c r="A27" s="1" t="s">
        <v>154</v>
      </c>
      <c r="B27" s="1" t="s">
        <v>79</v>
      </c>
      <c r="C27" s="1" t="s">
        <v>155</v>
      </c>
      <c r="D27" s="1" t="s">
        <v>157</v>
      </c>
      <c r="E27" s="1" t="s">
        <v>561</v>
      </c>
      <c r="F27" s="1" t="s">
        <v>111</v>
      </c>
      <c r="G27" s="1" t="s">
        <v>127</v>
      </c>
      <c r="H27" s="1" t="s">
        <v>470</v>
      </c>
      <c r="I27" s="1" t="s">
        <v>562</v>
      </c>
      <c r="J27" s="1" t="s">
        <v>472</v>
      </c>
      <c r="K27" s="1" t="s">
        <v>562</v>
      </c>
      <c r="L27" s="1" t="s">
        <v>562</v>
      </c>
      <c r="M27" s="1" t="s">
        <v>473</v>
      </c>
      <c r="N27" s="1" t="s">
        <v>473</v>
      </c>
      <c r="O27" s="1" t="s">
        <v>474</v>
      </c>
      <c r="P27" s="1" t="s">
        <v>475</v>
      </c>
      <c r="Q27" s="1" t="s">
        <v>476</v>
      </c>
      <c r="R27" s="1" t="s">
        <v>563</v>
      </c>
      <c r="S27" s="1" t="s">
        <v>73</v>
      </c>
      <c r="T27" s="1" t="s">
        <v>478</v>
      </c>
      <c r="U27" s="1" t="s">
        <v>479</v>
      </c>
      <c r="V27" s="1" t="s">
        <v>488</v>
      </c>
    </row>
    <row r="28" s="1" customFormat="1" spans="1:22">
      <c r="A28" s="1" t="s">
        <v>70</v>
      </c>
      <c r="B28" s="1" t="s">
        <v>79</v>
      </c>
      <c r="C28" s="1" t="s">
        <v>71</v>
      </c>
      <c r="D28" s="1" t="s">
        <v>76</v>
      </c>
      <c r="E28" s="1" t="s">
        <v>564</v>
      </c>
      <c r="F28" s="1" t="s">
        <v>80</v>
      </c>
      <c r="G28" s="1" t="s">
        <v>81</v>
      </c>
      <c r="H28" s="1" t="s">
        <v>470</v>
      </c>
      <c r="I28" s="1" t="s">
        <v>565</v>
      </c>
      <c r="J28" s="1" t="s">
        <v>472</v>
      </c>
      <c r="K28" s="1" t="s">
        <v>565</v>
      </c>
      <c r="L28" s="1" t="s">
        <v>565</v>
      </c>
      <c r="M28" s="1" t="s">
        <v>473</v>
      </c>
      <c r="N28" s="1" t="s">
        <v>473</v>
      </c>
      <c r="O28" s="1" t="s">
        <v>474</v>
      </c>
      <c r="P28" s="1" t="s">
        <v>475</v>
      </c>
      <c r="Q28" s="1" t="s">
        <v>476</v>
      </c>
      <c r="R28" s="1" t="s">
        <v>566</v>
      </c>
      <c r="S28" s="1" t="s">
        <v>73</v>
      </c>
      <c r="T28" s="1" t="s">
        <v>478</v>
      </c>
      <c r="U28" s="1" t="s">
        <v>479</v>
      </c>
      <c r="V28" s="1" t="s">
        <v>488</v>
      </c>
    </row>
    <row r="29" s="1" customFormat="1" spans="1:22">
      <c r="A29" s="1" t="s">
        <v>287</v>
      </c>
      <c r="B29" s="1" t="s">
        <v>79</v>
      </c>
      <c r="C29" s="1" t="s">
        <v>288</v>
      </c>
      <c r="D29" s="1" t="s">
        <v>567</v>
      </c>
      <c r="E29" s="1" t="s">
        <v>568</v>
      </c>
      <c r="F29" s="1" t="s">
        <v>127</v>
      </c>
      <c r="G29" s="1" t="s">
        <v>251</v>
      </c>
      <c r="H29" s="1" t="s">
        <v>470</v>
      </c>
      <c r="I29" s="1" t="s">
        <v>569</v>
      </c>
      <c r="J29" s="1" t="s">
        <v>472</v>
      </c>
      <c r="K29" s="1" t="s">
        <v>569</v>
      </c>
      <c r="L29" s="1" t="s">
        <v>569</v>
      </c>
      <c r="M29" s="1" t="s">
        <v>473</v>
      </c>
      <c r="N29" s="1" t="s">
        <v>473</v>
      </c>
      <c r="O29" s="1" t="s">
        <v>474</v>
      </c>
      <c r="P29" s="1" t="s">
        <v>475</v>
      </c>
      <c r="Q29" s="1" t="s">
        <v>476</v>
      </c>
      <c r="R29" s="1" t="s">
        <v>570</v>
      </c>
      <c r="S29" s="1" t="s">
        <v>73</v>
      </c>
      <c r="T29" s="1" t="s">
        <v>478</v>
      </c>
      <c r="U29" s="1" t="s">
        <v>479</v>
      </c>
      <c r="V29" s="1" t="s">
        <v>480</v>
      </c>
    </row>
    <row r="30" s="1" customFormat="1" spans="1:22">
      <c r="A30" s="1" t="s">
        <v>310</v>
      </c>
      <c r="B30" s="1" t="s">
        <v>92</v>
      </c>
      <c r="C30" s="1" t="s">
        <v>311</v>
      </c>
      <c r="D30" s="1" t="s">
        <v>571</v>
      </c>
      <c r="E30" s="1" t="s">
        <v>572</v>
      </c>
      <c r="F30" s="1" t="s">
        <v>127</v>
      </c>
      <c r="G30" s="1" t="s">
        <v>251</v>
      </c>
      <c r="H30" s="1" t="s">
        <v>470</v>
      </c>
      <c r="I30" s="1" t="s">
        <v>573</v>
      </c>
      <c r="J30" s="1" t="s">
        <v>472</v>
      </c>
      <c r="K30" s="1" t="s">
        <v>573</v>
      </c>
      <c r="L30" s="1" t="s">
        <v>573</v>
      </c>
      <c r="M30" s="1" t="s">
        <v>473</v>
      </c>
      <c r="N30" s="1" t="s">
        <v>473</v>
      </c>
      <c r="O30" s="1" t="s">
        <v>474</v>
      </c>
      <c r="P30" s="1" t="s">
        <v>475</v>
      </c>
      <c r="Q30" s="1" t="s">
        <v>476</v>
      </c>
      <c r="R30" s="1" t="s">
        <v>574</v>
      </c>
      <c r="S30" s="1" t="s">
        <v>73</v>
      </c>
      <c r="T30" s="1" t="s">
        <v>478</v>
      </c>
      <c r="U30" s="1" t="s">
        <v>492</v>
      </c>
      <c r="V30" s="1" t="s">
        <v>575</v>
      </c>
    </row>
    <row r="31" s="1" customFormat="1" spans="1:22">
      <c r="A31" s="1" t="s">
        <v>206</v>
      </c>
      <c r="B31" s="1" t="s">
        <v>135</v>
      </c>
      <c r="C31" s="1" t="s">
        <v>207</v>
      </c>
      <c r="D31" s="1" t="s">
        <v>209</v>
      </c>
      <c r="E31" s="1" t="s">
        <v>576</v>
      </c>
      <c r="F31" s="1" t="s">
        <v>111</v>
      </c>
      <c r="G31" s="1" t="s">
        <v>211</v>
      </c>
      <c r="H31" s="1" t="s">
        <v>470</v>
      </c>
      <c r="I31" s="1" t="s">
        <v>577</v>
      </c>
      <c r="J31" s="1" t="s">
        <v>472</v>
      </c>
      <c r="K31" s="1" t="s">
        <v>577</v>
      </c>
      <c r="L31" s="1" t="s">
        <v>577</v>
      </c>
      <c r="M31" s="1" t="s">
        <v>473</v>
      </c>
      <c r="N31" s="1" t="s">
        <v>473</v>
      </c>
      <c r="O31" s="1" t="s">
        <v>474</v>
      </c>
      <c r="P31" s="1" t="s">
        <v>475</v>
      </c>
      <c r="Q31" s="1" t="s">
        <v>476</v>
      </c>
      <c r="R31" s="1" t="s">
        <v>578</v>
      </c>
      <c r="S31" s="1" t="s">
        <v>73</v>
      </c>
      <c r="T31" s="1" t="s">
        <v>478</v>
      </c>
      <c r="U31" s="1" t="s">
        <v>479</v>
      </c>
      <c r="V31" s="1" t="s">
        <v>488</v>
      </c>
    </row>
    <row r="32" s="1" customFormat="1" spans="1:22">
      <c r="A32" s="1" t="s">
        <v>409</v>
      </c>
      <c r="B32" s="1" t="s">
        <v>135</v>
      </c>
      <c r="C32" s="1" t="s">
        <v>410</v>
      </c>
      <c r="D32" s="1" t="s">
        <v>579</v>
      </c>
      <c r="E32" s="1" t="s">
        <v>580</v>
      </c>
      <c r="F32" s="1" t="s">
        <v>251</v>
      </c>
      <c r="G32" s="1" t="s">
        <v>404</v>
      </c>
      <c r="H32" s="1" t="s">
        <v>470</v>
      </c>
      <c r="I32" s="1" t="s">
        <v>581</v>
      </c>
      <c r="J32" s="1" t="s">
        <v>472</v>
      </c>
      <c r="K32" s="1" t="s">
        <v>581</v>
      </c>
      <c r="L32" s="1" t="s">
        <v>581</v>
      </c>
      <c r="M32" s="1" t="s">
        <v>473</v>
      </c>
      <c r="N32" s="1" t="s">
        <v>473</v>
      </c>
      <c r="O32" s="1" t="s">
        <v>474</v>
      </c>
      <c r="P32" s="1" t="s">
        <v>475</v>
      </c>
      <c r="Q32" s="1" t="s">
        <v>476</v>
      </c>
      <c r="R32" s="1" t="s">
        <v>582</v>
      </c>
      <c r="S32" s="1" t="s">
        <v>73</v>
      </c>
      <c r="T32" s="1" t="s">
        <v>478</v>
      </c>
      <c r="U32" s="1" t="s">
        <v>492</v>
      </c>
      <c r="V32" s="1" t="s">
        <v>480</v>
      </c>
    </row>
    <row r="33" s="1" customFormat="1" spans="1:22">
      <c r="A33" s="1" t="s">
        <v>181</v>
      </c>
      <c r="B33" s="1" t="s">
        <v>184</v>
      </c>
      <c r="C33" s="1" t="s">
        <v>182</v>
      </c>
      <c r="D33" s="1" t="s">
        <v>546</v>
      </c>
      <c r="E33" s="1" t="s">
        <v>583</v>
      </c>
      <c r="F33" s="1" t="s">
        <v>81</v>
      </c>
      <c r="G33" s="1" t="s">
        <v>127</v>
      </c>
      <c r="H33" s="1" t="s">
        <v>470</v>
      </c>
      <c r="I33" s="1" t="s">
        <v>584</v>
      </c>
      <c r="J33" s="1" t="s">
        <v>472</v>
      </c>
      <c r="K33" s="1" t="s">
        <v>584</v>
      </c>
      <c r="L33" s="1" t="s">
        <v>584</v>
      </c>
      <c r="M33" s="1" t="s">
        <v>473</v>
      </c>
      <c r="N33" s="1" t="s">
        <v>473</v>
      </c>
      <c r="O33" s="1" t="s">
        <v>474</v>
      </c>
      <c r="P33" s="1" t="s">
        <v>475</v>
      </c>
      <c r="Q33" s="1" t="s">
        <v>476</v>
      </c>
      <c r="R33" s="1" t="s">
        <v>585</v>
      </c>
      <c r="S33" s="1" t="s">
        <v>73</v>
      </c>
      <c r="T33" s="1" t="s">
        <v>478</v>
      </c>
      <c r="U33" s="1" t="s">
        <v>479</v>
      </c>
      <c r="V33" s="1" t="s">
        <v>480</v>
      </c>
    </row>
    <row r="34" s="1" customFormat="1" spans="1:22">
      <c r="A34" s="1" t="s">
        <v>116</v>
      </c>
      <c r="B34" s="1" t="s">
        <v>111</v>
      </c>
      <c r="C34" s="1" t="s">
        <v>117</v>
      </c>
      <c r="D34" s="1" t="s">
        <v>586</v>
      </c>
      <c r="E34" s="1" t="s">
        <v>587</v>
      </c>
      <c r="F34" s="1" t="s">
        <v>111</v>
      </c>
      <c r="G34" s="1" t="s">
        <v>81</v>
      </c>
      <c r="H34" s="1" t="s">
        <v>470</v>
      </c>
      <c r="I34" s="1" t="s">
        <v>588</v>
      </c>
      <c r="J34" s="1" t="s">
        <v>472</v>
      </c>
      <c r="K34" s="1" t="s">
        <v>588</v>
      </c>
      <c r="L34" s="1" t="s">
        <v>588</v>
      </c>
      <c r="M34" s="1" t="s">
        <v>473</v>
      </c>
      <c r="N34" s="1" t="s">
        <v>473</v>
      </c>
      <c r="O34" s="1" t="s">
        <v>474</v>
      </c>
      <c r="P34" s="1" t="s">
        <v>475</v>
      </c>
      <c r="Q34" s="1" t="s">
        <v>476</v>
      </c>
      <c r="R34" s="1" t="s">
        <v>589</v>
      </c>
      <c r="S34" s="1" t="s">
        <v>73</v>
      </c>
      <c r="T34" s="1" t="s">
        <v>478</v>
      </c>
      <c r="U34" s="1" t="s">
        <v>479</v>
      </c>
      <c r="V34" s="1" t="s">
        <v>480</v>
      </c>
    </row>
    <row r="35" s="1" customFormat="1" spans="1:22">
      <c r="A35" s="1" t="s">
        <v>318</v>
      </c>
      <c r="B35" s="1" t="s">
        <v>135</v>
      </c>
      <c r="C35" s="1" t="s">
        <v>319</v>
      </c>
      <c r="D35" s="1" t="s">
        <v>209</v>
      </c>
      <c r="E35" s="1" t="s">
        <v>590</v>
      </c>
      <c r="F35" s="1" t="s">
        <v>211</v>
      </c>
      <c r="G35" s="1" t="s">
        <v>321</v>
      </c>
      <c r="H35" s="1" t="s">
        <v>470</v>
      </c>
      <c r="I35" s="1" t="s">
        <v>591</v>
      </c>
      <c r="J35" s="1" t="s">
        <v>472</v>
      </c>
      <c r="K35" s="1" t="s">
        <v>591</v>
      </c>
      <c r="L35" s="1" t="s">
        <v>591</v>
      </c>
      <c r="M35" s="1" t="s">
        <v>473</v>
      </c>
      <c r="N35" s="1" t="s">
        <v>473</v>
      </c>
      <c r="O35" s="1" t="s">
        <v>474</v>
      </c>
      <c r="P35" s="1" t="s">
        <v>475</v>
      </c>
      <c r="Q35" s="1" t="s">
        <v>476</v>
      </c>
      <c r="R35" s="1" t="s">
        <v>592</v>
      </c>
      <c r="S35" s="1" t="s">
        <v>73</v>
      </c>
      <c r="T35" s="1" t="s">
        <v>478</v>
      </c>
      <c r="U35" s="1" t="s">
        <v>479</v>
      </c>
      <c r="V35" s="1" t="s">
        <v>488</v>
      </c>
    </row>
    <row r="36" s="1" customFormat="1" spans="1:22">
      <c r="A36" s="1" t="s">
        <v>376</v>
      </c>
      <c r="B36" s="1" t="s">
        <v>381</v>
      </c>
      <c r="C36" s="1" t="s">
        <v>377</v>
      </c>
      <c r="D36" s="1" t="s">
        <v>593</v>
      </c>
      <c r="E36" s="1" t="s">
        <v>594</v>
      </c>
      <c r="F36" s="1" t="s">
        <v>321</v>
      </c>
      <c r="G36" s="1" t="s">
        <v>372</v>
      </c>
      <c r="H36" s="1" t="s">
        <v>470</v>
      </c>
      <c r="I36" s="1" t="s">
        <v>595</v>
      </c>
      <c r="J36" s="1" t="s">
        <v>472</v>
      </c>
      <c r="K36" s="1" t="s">
        <v>595</v>
      </c>
      <c r="L36" s="1" t="s">
        <v>595</v>
      </c>
      <c r="M36" s="1" t="s">
        <v>473</v>
      </c>
      <c r="N36" s="1" t="s">
        <v>473</v>
      </c>
      <c r="O36" s="1" t="s">
        <v>474</v>
      </c>
      <c r="P36" s="1" t="s">
        <v>475</v>
      </c>
      <c r="Q36" s="1" t="s">
        <v>476</v>
      </c>
      <c r="R36" s="1" t="s">
        <v>596</v>
      </c>
      <c r="S36" s="1" t="s">
        <v>73</v>
      </c>
      <c r="T36" s="1" t="s">
        <v>478</v>
      </c>
      <c r="U36" s="1" t="s">
        <v>492</v>
      </c>
      <c r="V36" s="1" t="s">
        <v>488</v>
      </c>
    </row>
    <row r="37" s="1" customFormat="1" spans="1:22">
      <c r="A37" s="1" t="s">
        <v>255</v>
      </c>
      <c r="B37" s="1" t="s">
        <v>175</v>
      </c>
      <c r="C37" s="1" t="s">
        <v>256</v>
      </c>
      <c r="D37" s="1" t="s">
        <v>258</v>
      </c>
      <c r="E37" s="1" t="s">
        <v>597</v>
      </c>
      <c r="F37" s="1" t="s">
        <v>111</v>
      </c>
      <c r="G37" s="1" t="s">
        <v>211</v>
      </c>
      <c r="H37" s="1" t="s">
        <v>470</v>
      </c>
      <c r="I37" s="1" t="s">
        <v>598</v>
      </c>
      <c r="J37" s="1" t="s">
        <v>472</v>
      </c>
      <c r="K37" s="1" t="s">
        <v>598</v>
      </c>
      <c r="L37" s="1" t="s">
        <v>598</v>
      </c>
      <c r="M37" s="1" t="s">
        <v>473</v>
      </c>
      <c r="N37" s="1" t="s">
        <v>473</v>
      </c>
      <c r="O37" s="1" t="s">
        <v>474</v>
      </c>
      <c r="P37" s="1" t="s">
        <v>475</v>
      </c>
      <c r="Q37" s="1" t="s">
        <v>476</v>
      </c>
      <c r="R37" s="1" t="s">
        <v>599</v>
      </c>
      <c r="S37" s="1" t="s">
        <v>73</v>
      </c>
      <c r="T37" s="1" t="s">
        <v>478</v>
      </c>
      <c r="U37" s="1" t="s">
        <v>492</v>
      </c>
      <c r="V37" s="1" t="s">
        <v>575</v>
      </c>
    </row>
    <row r="38" s="1" customFormat="1" spans="1:22">
      <c r="A38" s="1" t="s">
        <v>398</v>
      </c>
      <c r="B38" s="1" t="s">
        <v>403</v>
      </c>
      <c r="C38" s="1" t="s">
        <v>399</v>
      </c>
      <c r="D38" s="1" t="s">
        <v>600</v>
      </c>
      <c r="E38" s="1" t="s">
        <v>601</v>
      </c>
      <c r="F38" s="1" t="s">
        <v>372</v>
      </c>
      <c r="G38" s="1" t="s">
        <v>404</v>
      </c>
      <c r="H38" s="1" t="s">
        <v>470</v>
      </c>
      <c r="I38" s="1" t="s">
        <v>602</v>
      </c>
      <c r="J38" s="1" t="s">
        <v>472</v>
      </c>
      <c r="K38" s="1" t="s">
        <v>602</v>
      </c>
      <c r="L38" s="1" t="s">
        <v>602</v>
      </c>
      <c r="M38" s="1" t="s">
        <v>473</v>
      </c>
      <c r="N38" s="1" t="s">
        <v>473</v>
      </c>
      <c r="O38" s="1" t="s">
        <v>474</v>
      </c>
      <c r="P38" s="1" t="s">
        <v>475</v>
      </c>
      <c r="Q38" s="1" t="s">
        <v>476</v>
      </c>
      <c r="R38" s="1" t="s">
        <v>603</v>
      </c>
      <c r="S38" s="1" t="s">
        <v>73</v>
      </c>
      <c r="T38" s="1" t="s">
        <v>478</v>
      </c>
      <c r="U38" s="1" t="s">
        <v>479</v>
      </c>
      <c r="V38" s="1" t="s">
        <v>480</v>
      </c>
    </row>
    <row r="39" s="1" customFormat="1" spans="1:22">
      <c r="A39" s="1" t="s">
        <v>222</v>
      </c>
      <c r="B39" s="1" t="s">
        <v>227</v>
      </c>
      <c r="C39" s="1" t="s">
        <v>223</v>
      </c>
      <c r="D39" s="1" t="s">
        <v>604</v>
      </c>
      <c r="E39" s="1" t="s">
        <v>605</v>
      </c>
      <c r="F39" s="1" t="s">
        <v>81</v>
      </c>
      <c r="G39" s="1" t="s">
        <v>211</v>
      </c>
      <c r="H39" s="1" t="s">
        <v>470</v>
      </c>
      <c r="I39" s="1" t="s">
        <v>606</v>
      </c>
      <c r="J39" s="1" t="s">
        <v>472</v>
      </c>
      <c r="K39" s="1" t="s">
        <v>606</v>
      </c>
      <c r="L39" s="1" t="s">
        <v>606</v>
      </c>
      <c r="M39" s="1" t="s">
        <v>473</v>
      </c>
      <c r="N39" s="1" t="s">
        <v>473</v>
      </c>
      <c r="O39" s="1" t="s">
        <v>474</v>
      </c>
      <c r="P39" s="1" t="s">
        <v>475</v>
      </c>
      <c r="Q39" s="1" t="s">
        <v>476</v>
      </c>
      <c r="R39" s="1" t="s">
        <v>607</v>
      </c>
      <c r="S39" s="1" t="s">
        <v>73</v>
      </c>
      <c r="T39" s="1" t="s">
        <v>478</v>
      </c>
      <c r="U39" s="1" t="s">
        <v>479</v>
      </c>
      <c r="V39" s="1" t="s">
        <v>480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2023-02-21T02:17:26Z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073798D88C584085A616DD544CD35300</vt:lpwstr>
  </property>
</Properties>
</file>