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<sst xmlns="http://schemas.openxmlformats.org/spreadsheetml/2006/main" count="484" uniqueCount="202">
  <si>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</si>
  <si>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</si>
  <si>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</si>
  <si>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</si>
  <si>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</si>
  <si>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</si>
  <si>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</si>
  <si>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</si>
  <si>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</si>
  <si>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</si>
  <si>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</si>
  <si>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</si>
  <si>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</si>
  <si>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</si>
  <si>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</si>
  <si>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</si>
  <si>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</si>
  <si>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</si>
  <si>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</si>
  <si>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</si>
  <si>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</si>
  <si>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</si>
  <si>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</si>
  <si>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</si>
  <si>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</si>
  <si>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999222218198952	</t>
  </si>
  <si>
    <t>Ctrip</t>
  </si>
  <si>
    <t>正常</t>
  </si>
  <si>
    <t>[高雄]康桥商旅(高雄光荣码头馆)(Kindness Hotel - Guang Rong Pier)(80942272)</t>
  </si>
  <si>
    <t>商务两小床客房&lt;至多8间&gt;&lt;2人入住&gt;&lt;早餐&gt;</t>
  </si>
  <si>
    <t>CNY</t>
  </si>
  <si>
    <t>WU/JUNGTSUNG</t>
  </si>
  <si>
    <t>CA13744230221CNY</t>
  </si>
  <si>
    <t>未提现</t>
  </si>
  <si>
    <t>携程开票</t>
  </si>
  <si>
    <t xml:space="preserve">2952117	</t>
  </si>
  <si>
    <t xml:space="preserve">-1439826168	</t>
  </si>
  <si>
    <t xml:space="preserve">999222271743298	</t>
  </si>
  <si>
    <t>[南投]南投日月潭樱宴渡假会馆(Cherry Feast Resort)(81210374)</t>
  </si>
  <si>
    <t>高级双人房&lt;至多8间&gt;&lt;2人入住&gt;&lt;早餐&gt;</t>
  </si>
  <si>
    <t>Yaung/Chine nan,Yaung/Chine nan</t>
  </si>
  <si>
    <t xml:space="preserve">2963190	</t>
  </si>
  <si>
    <t xml:space="preserve">-1442173350	</t>
  </si>
  <si>
    <t xml:space="preserve">999222336351794	</t>
  </si>
  <si>
    <t>[西安]汉庭酒店(西安曲江国际会展中心店)(93871340)</t>
  </si>
  <si>
    <t>双床房&lt;至多8间&gt;&lt;2人入住&gt;</t>
  </si>
  <si>
    <t>邢嘉芮</t>
  </si>
  <si>
    <t xml:space="preserve">2975348	</t>
  </si>
  <si>
    <t xml:space="preserve">R7100614107301038001	</t>
  </si>
  <si>
    <t xml:space="preserve">999222382747097	</t>
  </si>
  <si>
    <t>[西安]汉庭酒店(西安太白南路地铁站店)(85455745)</t>
  </si>
  <si>
    <t>大床房&lt;至多8间&gt;&lt;2人入住&gt;</t>
  </si>
  <si>
    <t>陈帅</t>
  </si>
  <si>
    <t xml:space="preserve">2982962	</t>
  </si>
  <si>
    <t xml:space="preserve">R7100612107558209001	</t>
  </si>
  <si>
    <t xml:space="preserve">999222387040503	</t>
  </si>
  <si>
    <t>[新竹]新竹卡尔登饭店-北大馆(Carlton Hotel)(81210469)</t>
  </si>
  <si>
    <t>豪华双床房&lt;2人入住&gt;</t>
  </si>
  <si>
    <t>YANG/CHUKUEI</t>
  </si>
  <si>
    <t xml:space="preserve">	</t>
  </si>
  <si>
    <t xml:space="preserve">123437	</t>
  </si>
  <si>
    <t xml:space="preserve">999222390946415	</t>
  </si>
  <si>
    <t>LIU/MINGTAO</t>
  </si>
  <si>
    <t xml:space="preserve">2984321	</t>
  </si>
  <si>
    <t xml:space="preserve">123448	</t>
  </si>
  <si>
    <t xml:space="preserve">999222391108434	</t>
  </si>
  <si>
    <t>[台北]趣旅馆(台北林森馆)(Hotel Fun Linsen)(80941485)</t>
  </si>
  <si>
    <t>商务双床间&lt;至多8间&gt;&lt;2人入住&gt;&lt;早餐&gt;</t>
  </si>
  <si>
    <t>LI/WEICHEN</t>
  </si>
  <si>
    <t xml:space="preserve">62918	</t>
  </si>
  <si>
    <t xml:space="preserve">999222530170669	</t>
  </si>
  <si>
    <t>[台北]台北泊居旅店-二馆(Ours Inn II)(81211168)</t>
  </si>
  <si>
    <t>豪华双人间&lt;2人入住&gt;</t>
  </si>
  <si>
    <t>CHANG/KUANGJEN</t>
  </si>
  <si>
    <t xml:space="preserve">3004686	</t>
  </si>
  <si>
    <t xml:space="preserve">1081163de8d4459607	</t>
  </si>
  <si>
    <t xml:space="preserve">999222531891264	</t>
  </si>
  <si>
    <t>[都江堰]汉庭酒店(都江堰店)(93871071)</t>
  </si>
  <si>
    <t>豪华大床房&lt;至多8间&gt;&lt;2人入住&gt;</t>
  </si>
  <si>
    <t>刘泽</t>
  </si>
  <si>
    <t xml:space="preserve">3005048	</t>
  </si>
  <si>
    <t xml:space="preserve">R6118302108293724001	</t>
  </si>
  <si>
    <t xml:space="preserve">999222539998413	</t>
  </si>
  <si>
    <t>[南京]南京富建城市酒店(80247706)</t>
  </si>
  <si>
    <t>商务标间&lt;2人入住&gt;&lt;早餐&gt;</t>
  </si>
  <si>
    <t>李翔</t>
  </si>
  <si>
    <t xml:space="preserve">3005530	</t>
  </si>
  <si>
    <t xml:space="preserve">999222540723797	</t>
  </si>
  <si>
    <t>[开封]汉庭酒店(开封鼓楼店)(93870723)</t>
  </si>
  <si>
    <t>安柒兴</t>
  </si>
  <si>
    <t xml:space="preserve">3005697	</t>
  </si>
  <si>
    <t xml:space="preserve">R4750002108312019001	</t>
  </si>
  <si>
    <t xml:space="preserve">999222542505885	</t>
  </si>
  <si>
    <t>[固镇]格林东方酒店(固镇世纪广场店)(80244354)</t>
  </si>
  <si>
    <t>豪华双床房&lt;2人入住&gt;&lt;早餐&gt;</t>
  </si>
  <si>
    <t>朱小林</t>
  </si>
  <si>
    <t xml:space="preserve">3006073	</t>
  </si>
  <si>
    <t xml:space="preserve">999222545847498	</t>
  </si>
  <si>
    <t>[大新]尚客优精选酒店(大新汽车站店)(92484346)</t>
  </si>
  <si>
    <t>特惠大床房&lt;至多8间&gt;&lt;2人入住&gt;</t>
  </si>
  <si>
    <t>全剑锋</t>
  </si>
  <si>
    <t xml:space="preserve">3006828	</t>
  </si>
  <si>
    <t xml:space="preserve">(THK)YD02827230205221737606;	</t>
  </si>
  <si>
    <t>，</t>
  </si>
  <si>
    <t>6197 CNY</t>
  </si>
  <si>
    <t>A230221091053481</t>
  </si>
  <si>
    <t>总计：6197元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</si>
  <si>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</si>
  <si>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</si>
  <si>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</si>
  <si>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</si>
  <si>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</si>
  <si>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</si>
  <si>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</si>
  <si>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</si>
  <si>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</si>
  <si>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</si>
  <si>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</si>
  <si>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</si>
  <si>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</si>
  <si>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</si>
  <si>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</si>
  <si>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</si>
  <si>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</si>
  <si>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</si>
  <si>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</si>
  <si>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2023-02-05</t>
  </si>
  <si>
    <t>3006828</t>
  </si>
  <si>
    <t>尚客优精选酒店(大新汽车站店)</t>
  </si>
  <si>
    <t>2023-02-06</t>
  </si>
  <si>
    <t>退房日月结</t>
  </si>
  <si>
    <t>109.00</t>
  </si>
  <si>
    <t>RMB</t>
  </si>
  <si>
    <t>0</t>
  </si>
  <si>
    <t>0.00</t>
  </si>
  <si>
    <t>携程汇登国内直连</t>
  </si>
  <si>
    <t>01.011264</t>
  </si>
  <si>
    <t>2023-02-05 22:17:39</t>
  </si>
  <si>
    <t>否</t>
  </si>
  <si>
    <t>广州汇登信息科技有限公司</t>
  </si>
  <si>
    <t>直连</t>
  </si>
  <si>
    <t>中国</t>
  </si>
  <si>
    <t>3006073</t>
  </si>
  <si>
    <t>格林东方酒店(固镇世纪广场店)</t>
  </si>
  <si>
    <t>206.00</t>
  </si>
  <si>
    <t>2023-02-05 17:25:55</t>
  </si>
  <si>
    <t>3005697</t>
  </si>
  <si>
    <t>汉庭酒店(开封鼓楼店)</t>
  </si>
  <si>
    <t>227.00</t>
  </si>
  <si>
    <t>2023-02-05 14:40:21</t>
  </si>
  <si>
    <t>3005530</t>
  </si>
  <si>
    <t>南京富建城市酒店</t>
  </si>
  <si>
    <t>328.00</t>
  </si>
  <si>
    <t>2023-02-05 13:37:10</t>
  </si>
  <si>
    <t>3005048</t>
  </si>
  <si>
    <t>汉庭酒店(都江堰店)</t>
  </si>
  <si>
    <t>197.00</t>
  </si>
  <si>
    <t>2023-02-05 09:35:26</t>
  </si>
  <si>
    <t>3004686</t>
  </si>
  <si>
    <t>泊居二馆</t>
  </si>
  <si>
    <t>CHANG KUANGJEN</t>
  </si>
  <si>
    <t>333.00</t>
  </si>
  <si>
    <t>2023-02-05 00:52:00</t>
  </si>
  <si>
    <t>2023-01-28</t>
  </si>
  <si>
    <t>2984381</t>
  </si>
  <si>
    <t>趣旅馆(台北林森馆)</t>
  </si>
  <si>
    <t>LI WEICHEN</t>
  </si>
  <si>
    <t>346.00</t>
  </si>
  <si>
    <t>2023-01-28 13:58:12</t>
  </si>
  <si>
    <t>2984321</t>
  </si>
  <si>
    <t>新竹卡尔登饭店-北大馆</t>
  </si>
  <si>
    <t>LIU MINGTAO</t>
  </si>
  <si>
    <t>791.00</t>
  </si>
  <si>
    <t>2023-01-28 13:35:17</t>
  </si>
  <si>
    <t>2983491</t>
  </si>
  <si>
    <t>YANG CHUKUEI</t>
  </si>
  <si>
    <t>2023-01-28 02:53:40</t>
  </si>
  <si>
    <t>2023-01-27</t>
  </si>
  <si>
    <t>2982962</t>
  </si>
  <si>
    <t>汉庭酒店(西安太白南路地铁站店)</t>
  </si>
  <si>
    <t>2023-02-02</t>
  </si>
  <si>
    <t>656.00</t>
  </si>
  <si>
    <t>2023-01-27 21:16:50</t>
  </si>
  <si>
    <t>2023-01-24</t>
  </si>
  <si>
    <t>2975348</t>
  </si>
  <si>
    <t>汉庭酒店(西安曲江国际会展中心店)</t>
  </si>
  <si>
    <t>2023-02-03</t>
  </si>
  <si>
    <t>600.00</t>
  </si>
  <si>
    <t>2023-01-24 21:50:40</t>
  </si>
  <si>
    <t>2023-01-19</t>
  </si>
  <si>
    <t>2963190</t>
  </si>
  <si>
    <t>南投日月潭樱宴渡假会馆</t>
  </si>
  <si>
    <t>Yaung Chine nan,Yaung Chine nan</t>
  </si>
  <si>
    <t>537.00</t>
  </si>
  <si>
    <t>2023-01-19 16:45:21</t>
  </si>
  <si>
    <t>2023-01-15</t>
  </si>
  <si>
    <t>2952117</t>
  </si>
  <si>
    <t>康桥商旅光荣码头馆</t>
  </si>
  <si>
    <t>WU JUNGTSUNG</t>
  </si>
  <si>
    <t>2023-02-04</t>
  </si>
  <si>
    <t>1076.00</t>
  </si>
  <si>
    <t>2023-01-15 20:30:24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</si>
</sst>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44961</v>
      </c>
      <c r="G2" s="6">
        <v>44963</v>
      </c>
      <c r="H2" s="4">
        <v>1</v>
      </c>
      <c r="I2" s="4">
        <v>2</v>
      </c>
      <c r="J2" s="4">
        <v>2</v>
      </c>
      <c r="K2" s="4" t="s">
        <v>30</v>
      </c>
      <c r="L2" s="4">
        <v>1076</v>
      </c>
      <c r="M2" s="4">
        <v>1076</v>
      </c>
      <c r="N2" s="4" t="s">
        <v>31</v>
      </c>
      <c r="O2" s="4" t="s">
        <v>32</v>
      </c>
      <c r="P2" s="4" t="s">
        <v>33</v>
      </c>
      <c r="Q2" s="4">
        <v>0</v>
      </c>
      <c r="R2" s="7">
        <v>44941</v>
      </c>
      <c r="S2" s="6">
        <v>44978</v>
      </c>
      <c r="T2" s="4" t="s">
        <v>34</v>
      </c>
      <c r="U2" s="4">
        <v>1076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44962</v>
      </c>
      <c r="G3" s="6">
        <v>44963</v>
      </c>
      <c r="H3" s="4">
        <v>1</v>
      </c>
      <c r="I3" s="4">
        <v>1</v>
      </c>
      <c r="J3" s="4">
        <v>1</v>
      </c>
      <c r="K3" s="4" t="s">
        <v>30</v>
      </c>
      <c r="L3" s="4">
        <v>537</v>
      </c>
      <c r="M3" s="4">
        <v>537</v>
      </c>
      <c r="N3" s="4" t="s">
        <v>40</v>
      </c>
      <c r="O3" s="4" t="s">
        <v>32</v>
      </c>
      <c r="P3" s="4" t="s">
        <v>33</v>
      </c>
      <c r="Q3" s="4">
        <v>0</v>
      </c>
      <c r="R3" s="7">
        <v>44945</v>
      </c>
      <c r="S3" s="6">
        <v>44978</v>
      </c>
      <c r="T3" s="4" t="s">
        <v>34</v>
      </c>
      <c r="U3" s="4">
        <v>537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44960</v>
      </c>
      <c r="G4" s="6">
        <v>44963</v>
      </c>
      <c r="H4" s="4">
        <v>1</v>
      </c>
      <c r="I4" s="4">
        <v>3</v>
      </c>
      <c r="J4" s="4">
        <v>3</v>
      </c>
      <c r="K4" s="4" t="s">
        <v>30</v>
      </c>
      <c r="L4" s="4">
        <v>600</v>
      </c>
      <c r="M4" s="4">
        <v>600</v>
      </c>
      <c r="N4" s="4" t="s">
        <v>46</v>
      </c>
      <c r="O4" s="4" t="s">
        <v>32</v>
      </c>
      <c r="P4" s="4" t="s">
        <v>33</v>
      </c>
      <c r="Q4" s="4">
        <v>0</v>
      </c>
      <c r="R4" s="7">
        <v>44950</v>
      </c>
      <c r="S4" s="6">
        <v>44978</v>
      </c>
      <c r="T4" s="4" t="s">
        <v>34</v>
      </c>
      <c r="U4" s="4">
        <v>600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44959</v>
      </c>
      <c r="G5" s="6">
        <v>44963</v>
      </c>
      <c r="H5" s="4">
        <v>1</v>
      </c>
      <c r="I5" s="4">
        <v>4</v>
      </c>
      <c r="J5" s="4">
        <v>4</v>
      </c>
      <c r="K5" s="4" t="s">
        <v>30</v>
      </c>
      <c r="L5" s="4">
        <v>656</v>
      </c>
      <c r="M5" s="4">
        <v>656</v>
      </c>
      <c r="N5" s="4" t="s">
        <v>52</v>
      </c>
      <c r="O5" s="4" t="s">
        <v>32</v>
      </c>
      <c r="P5" s="4" t="s">
        <v>33</v>
      </c>
      <c r="Q5" s="4">
        <v>0</v>
      </c>
      <c r="R5" s="7">
        <v>44953</v>
      </c>
      <c r="S5" s="6">
        <v>44978</v>
      </c>
      <c r="T5" s="4" t="s">
        <v>34</v>
      </c>
      <c r="U5" s="4">
        <v>656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44962</v>
      </c>
      <c r="G6" s="6">
        <v>44963</v>
      </c>
      <c r="H6" s="4">
        <v>1</v>
      </c>
      <c r="I6" s="4">
        <v>1</v>
      </c>
      <c r="J6" s="4">
        <v>1</v>
      </c>
      <c r="K6" s="4" t="s">
        <v>30</v>
      </c>
      <c r="L6" s="4">
        <v>791</v>
      </c>
      <c r="M6" s="4">
        <v>791</v>
      </c>
      <c r="N6" s="4" t="s">
        <v>58</v>
      </c>
      <c r="O6" s="4" t="s">
        <v>32</v>
      </c>
      <c r="P6" s="4" t="s">
        <v>33</v>
      </c>
      <c r="Q6" s="4">
        <v>0</v>
      </c>
      <c r="R6" s="7">
        <v>44954</v>
      </c>
      <c r="S6" s="6">
        <v>44978</v>
      </c>
      <c r="T6" s="4" t="s">
        <v>34</v>
      </c>
      <c r="U6" s="4">
        <v>791</v>
      </c>
      <c r="V6" s="4">
        <v>0</v>
      </c>
      <c r="W6" s="4">
        <v>0</v>
      </c>
      <c r="X6" s="4" t="s">
        <v>59</v>
      </c>
      <c r="Y6" s="4" t="s">
        <v>60</v>
      </c>
    </row>
    <row r="7" s="4" customFormat="1" spans="1:25">
      <c r="A7" s="4" t="s">
        <v>61</v>
      </c>
      <c r="B7" s="4" t="s">
        <v>26</v>
      </c>
      <c r="C7" s="4" t="s">
        <v>27</v>
      </c>
      <c r="D7" s="4" t="s">
        <v>56</v>
      </c>
      <c r="E7" s="4" t="s">
        <v>57</v>
      </c>
      <c r="F7" s="6">
        <v>44962</v>
      </c>
      <c r="G7" s="6">
        <v>44963</v>
      </c>
      <c r="H7" s="4">
        <v>1</v>
      </c>
      <c r="I7" s="4">
        <v>1</v>
      </c>
      <c r="J7" s="4">
        <v>1</v>
      </c>
      <c r="K7" s="4" t="s">
        <v>30</v>
      </c>
      <c r="L7" s="4">
        <v>791</v>
      </c>
      <c r="M7" s="4">
        <v>791</v>
      </c>
      <c r="N7" s="4" t="s">
        <v>62</v>
      </c>
      <c r="O7" s="4" t="s">
        <v>32</v>
      </c>
      <c r="P7" s="4" t="s">
        <v>33</v>
      </c>
      <c r="Q7" s="4">
        <v>0</v>
      </c>
      <c r="R7" s="7">
        <v>44954</v>
      </c>
      <c r="S7" s="6">
        <v>44978</v>
      </c>
      <c r="T7" s="4" t="s">
        <v>34</v>
      </c>
      <c r="U7" s="4">
        <v>791</v>
      </c>
      <c r="V7" s="4">
        <v>0</v>
      </c>
      <c r="W7" s="4">
        <v>0</v>
      </c>
      <c r="X7" s="4" t="s">
        <v>63</v>
      </c>
      <c r="Y7" s="4" t="s">
        <v>64</v>
      </c>
    </row>
    <row r="8" s="4" customFormat="1" spans="1:25">
      <c r="A8" s="4" t="s">
        <v>65</v>
      </c>
      <c r="B8" s="4" t="s">
        <v>26</v>
      </c>
      <c r="C8" s="4" t="s">
        <v>27</v>
      </c>
      <c r="D8" s="4" t="s">
        <v>66</v>
      </c>
      <c r="E8" s="4" t="s">
        <v>67</v>
      </c>
      <c r="F8" s="6">
        <v>44962</v>
      </c>
      <c r="G8" s="6">
        <v>44963</v>
      </c>
      <c r="H8" s="4">
        <v>1</v>
      </c>
      <c r="I8" s="4">
        <v>1</v>
      </c>
      <c r="J8" s="4">
        <v>1</v>
      </c>
      <c r="K8" s="4" t="s">
        <v>30</v>
      </c>
      <c r="L8" s="4">
        <v>346</v>
      </c>
      <c r="M8" s="4">
        <v>346</v>
      </c>
      <c r="N8" s="4" t="s">
        <v>68</v>
      </c>
      <c r="O8" s="4" t="s">
        <v>32</v>
      </c>
      <c r="P8" s="4" t="s">
        <v>33</v>
      </c>
      <c r="Q8" s="4">
        <v>0</v>
      </c>
      <c r="R8" s="7">
        <v>44954</v>
      </c>
      <c r="S8" s="6">
        <v>44978</v>
      </c>
      <c r="T8" s="4" t="s">
        <v>34</v>
      </c>
      <c r="U8" s="4">
        <v>346</v>
      </c>
      <c r="V8" s="4">
        <v>0</v>
      </c>
      <c r="W8" s="4">
        <v>0</v>
      </c>
      <c r="X8" s="4" t="s">
        <v>59</v>
      </c>
      <c r="Y8" s="4" t="s">
        <v>69</v>
      </c>
    </row>
    <row r="9" s="4" customFormat="1" spans="1:25">
      <c r="A9" s="4" t="s">
        <v>70</v>
      </c>
      <c r="B9" s="4" t="s">
        <v>26</v>
      </c>
      <c r="C9" s="4" t="s">
        <v>27</v>
      </c>
      <c r="D9" s="4" t="s">
        <v>71</v>
      </c>
      <c r="E9" s="4" t="s">
        <v>72</v>
      </c>
      <c r="F9" s="6">
        <v>44962</v>
      </c>
      <c r="G9" s="6">
        <v>44963</v>
      </c>
      <c r="H9" s="4">
        <v>1</v>
      </c>
      <c r="I9" s="4">
        <v>1</v>
      </c>
      <c r="J9" s="4">
        <v>1</v>
      </c>
      <c r="K9" s="4" t="s">
        <v>30</v>
      </c>
      <c r="L9" s="4">
        <v>333</v>
      </c>
      <c r="M9" s="4">
        <v>333</v>
      </c>
      <c r="N9" s="4" t="s">
        <v>73</v>
      </c>
      <c r="O9" s="4" t="s">
        <v>32</v>
      </c>
      <c r="P9" s="4" t="s">
        <v>33</v>
      </c>
      <c r="Q9" s="4">
        <v>0</v>
      </c>
      <c r="R9" s="7">
        <v>44962</v>
      </c>
      <c r="S9" s="6">
        <v>44978</v>
      </c>
      <c r="T9" s="4" t="s">
        <v>34</v>
      </c>
      <c r="U9" s="4">
        <v>333</v>
      </c>
      <c r="V9" s="4">
        <v>0</v>
      </c>
      <c r="W9" s="4">
        <v>0</v>
      </c>
      <c r="X9" s="4" t="s">
        <v>74</v>
      </c>
      <c r="Y9" s="4" t="s">
        <v>75</v>
      </c>
    </row>
    <row r="10" s="4" customFormat="1" spans="1:25">
      <c r="A10" s="4" t="s">
        <v>76</v>
      </c>
      <c r="B10" s="4" t="s">
        <v>26</v>
      </c>
      <c r="C10" s="4" t="s">
        <v>27</v>
      </c>
      <c r="D10" s="4" t="s">
        <v>77</v>
      </c>
      <c r="E10" s="4" t="s">
        <v>78</v>
      </c>
      <c r="F10" s="6">
        <v>44962</v>
      </c>
      <c r="G10" s="6">
        <v>44963</v>
      </c>
      <c r="H10" s="4">
        <v>1</v>
      </c>
      <c r="I10" s="4">
        <v>1</v>
      </c>
      <c r="J10" s="4">
        <v>1</v>
      </c>
      <c r="K10" s="4" t="s">
        <v>30</v>
      </c>
      <c r="L10" s="4">
        <v>197</v>
      </c>
      <c r="M10" s="4">
        <v>197</v>
      </c>
      <c r="N10" s="4" t="s">
        <v>79</v>
      </c>
      <c r="O10" s="4" t="s">
        <v>32</v>
      </c>
      <c r="P10" s="4" t="s">
        <v>33</v>
      </c>
      <c r="Q10" s="4">
        <v>0</v>
      </c>
      <c r="R10" s="7">
        <v>44962</v>
      </c>
      <c r="S10" s="6">
        <v>44978</v>
      </c>
      <c r="T10" s="4" t="s">
        <v>34</v>
      </c>
      <c r="U10" s="4">
        <v>197</v>
      </c>
      <c r="V10" s="4">
        <v>0</v>
      </c>
      <c r="W10" s="4">
        <v>0</v>
      </c>
      <c r="X10" s="4" t="s">
        <v>80</v>
      </c>
      <c r="Y10" s="4" t="s">
        <v>81</v>
      </c>
    </row>
    <row r="11" s="4" customFormat="1" spans="1:25">
      <c r="A11" s="4" t="s">
        <v>82</v>
      </c>
      <c r="B11" s="4" t="s">
        <v>26</v>
      </c>
      <c r="C11" s="4" t="s">
        <v>27</v>
      </c>
      <c r="D11" s="4" t="s">
        <v>83</v>
      </c>
      <c r="E11" s="4" t="s">
        <v>84</v>
      </c>
      <c r="F11" s="6">
        <v>44962</v>
      </c>
      <c r="G11" s="6">
        <v>44963</v>
      </c>
      <c r="H11" s="4">
        <v>1</v>
      </c>
      <c r="I11" s="4">
        <v>1</v>
      </c>
      <c r="J11" s="4">
        <v>1</v>
      </c>
      <c r="K11" s="4" t="s">
        <v>30</v>
      </c>
      <c r="L11" s="4">
        <v>328</v>
      </c>
      <c r="M11" s="4">
        <v>328</v>
      </c>
      <c r="N11" s="4" t="s">
        <v>85</v>
      </c>
      <c r="O11" s="4" t="s">
        <v>32</v>
      </c>
      <c r="P11" s="4" t="s">
        <v>33</v>
      </c>
      <c r="Q11" s="4">
        <v>0</v>
      </c>
      <c r="R11" s="7">
        <v>44962</v>
      </c>
      <c r="S11" s="6">
        <v>44978</v>
      </c>
      <c r="T11" s="4" t="s">
        <v>34</v>
      </c>
      <c r="U11" s="4">
        <v>328</v>
      </c>
      <c r="V11" s="4">
        <v>0</v>
      </c>
      <c r="W11" s="4">
        <v>0</v>
      </c>
      <c r="X11" s="4" t="s">
        <v>86</v>
      </c>
      <c r="Y11" s="4" t="s">
        <v>59</v>
      </c>
    </row>
    <row r="12" s="4" customFormat="1" spans="1:25">
      <c r="A12" s="4" t="s">
        <v>87</v>
      </c>
      <c r="B12" s="4" t="s">
        <v>26</v>
      </c>
      <c r="C12" s="4" t="s">
        <v>27</v>
      </c>
      <c r="D12" s="4" t="s">
        <v>88</v>
      </c>
      <c r="E12" s="4" t="s">
        <v>51</v>
      </c>
      <c r="F12" s="6">
        <v>44962</v>
      </c>
      <c r="G12" s="6">
        <v>44963</v>
      </c>
      <c r="H12" s="4">
        <v>1</v>
      </c>
      <c r="I12" s="4">
        <v>1</v>
      </c>
      <c r="J12" s="4">
        <v>1</v>
      </c>
      <c r="K12" s="4" t="s">
        <v>30</v>
      </c>
      <c r="L12" s="4">
        <v>227</v>
      </c>
      <c r="M12" s="4">
        <v>227</v>
      </c>
      <c r="N12" s="4" t="s">
        <v>89</v>
      </c>
      <c r="O12" s="4" t="s">
        <v>32</v>
      </c>
      <c r="P12" s="4" t="s">
        <v>33</v>
      </c>
      <c r="Q12" s="4">
        <v>0</v>
      </c>
      <c r="R12" s="7">
        <v>44962</v>
      </c>
      <c r="S12" s="6">
        <v>44978</v>
      </c>
      <c r="T12" s="4" t="s">
        <v>34</v>
      </c>
      <c r="U12" s="4">
        <v>227</v>
      </c>
      <c r="V12" s="4">
        <v>0</v>
      </c>
      <c r="W12" s="4">
        <v>0</v>
      </c>
      <c r="X12" s="4" t="s">
        <v>90</v>
      </c>
      <c r="Y12" s="4" t="s">
        <v>91</v>
      </c>
    </row>
    <row r="13" s="4" customFormat="1" spans="1:25">
      <c r="A13" s="4" t="s">
        <v>92</v>
      </c>
      <c r="B13" s="4" t="s">
        <v>26</v>
      </c>
      <c r="C13" s="4" t="s">
        <v>27</v>
      </c>
      <c r="D13" s="4" t="s">
        <v>93</v>
      </c>
      <c r="E13" s="4" t="s">
        <v>94</v>
      </c>
      <c r="F13" s="6">
        <v>44962</v>
      </c>
      <c r="G13" s="6">
        <v>44963</v>
      </c>
      <c r="H13" s="4">
        <v>1</v>
      </c>
      <c r="I13" s="4">
        <v>1</v>
      </c>
      <c r="J13" s="4">
        <v>1</v>
      </c>
      <c r="K13" s="4" t="s">
        <v>30</v>
      </c>
      <c r="L13" s="4">
        <v>206</v>
      </c>
      <c r="M13" s="4">
        <v>206</v>
      </c>
      <c r="N13" s="4" t="s">
        <v>95</v>
      </c>
      <c r="O13" s="4" t="s">
        <v>32</v>
      </c>
      <c r="P13" s="4" t="s">
        <v>33</v>
      </c>
      <c r="Q13" s="4">
        <v>0</v>
      </c>
      <c r="R13" s="7">
        <v>44962</v>
      </c>
      <c r="S13" s="6">
        <v>44978</v>
      </c>
      <c r="T13" s="4" t="s">
        <v>34</v>
      </c>
      <c r="U13" s="4">
        <v>206</v>
      </c>
      <c r="V13" s="4">
        <v>0</v>
      </c>
      <c r="W13" s="4">
        <v>0</v>
      </c>
      <c r="X13" s="4" t="s">
        <v>96</v>
      </c>
      <c r="Y13" s="4" t="s">
        <v>59</v>
      </c>
    </row>
    <row r="14" s="4" customFormat="1" spans="1:25">
      <c r="A14" s="4" t="s">
        <v>97</v>
      </c>
      <c r="B14" s="4" t="s">
        <v>26</v>
      </c>
      <c r="C14" s="4" t="s">
        <v>27</v>
      </c>
      <c r="D14" s="4" t="s">
        <v>98</v>
      </c>
      <c r="E14" s="4" t="s">
        <v>99</v>
      </c>
      <c r="F14" s="6">
        <v>44962</v>
      </c>
      <c r="G14" s="6">
        <v>44963</v>
      </c>
      <c r="H14" s="4">
        <v>1</v>
      </c>
      <c r="I14" s="4">
        <v>1</v>
      </c>
      <c r="J14" s="4">
        <v>1</v>
      </c>
      <c r="K14" s="4" t="s">
        <v>30</v>
      </c>
      <c r="L14" s="4">
        <v>109</v>
      </c>
      <c r="M14" s="4">
        <v>109</v>
      </c>
      <c r="N14" s="4" t="s">
        <v>100</v>
      </c>
      <c r="O14" s="4" t="s">
        <v>32</v>
      </c>
      <c r="P14" s="4" t="s">
        <v>33</v>
      </c>
      <c r="Q14" s="4">
        <v>0</v>
      </c>
      <c r="R14" s="7">
        <v>44962</v>
      </c>
      <c r="S14" s="6">
        <v>44978</v>
      </c>
      <c r="T14" s="4" t="s">
        <v>34</v>
      </c>
      <c r="U14" s="4">
        <v>109</v>
      </c>
      <c r="V14" s="4">
        <v>0</v>
      </c>
      <c r="W14" s="4">
        <v>0</v>
      </c>
      <c r="X14" s="4" t="s">
        <v>101</v>
      </c>
      <c r="Y14" s="4" t="s">
        <v>102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A22" sqref="A22:A23"/>
    </sheetView>
  </sheetViews>
  <sheetFormatPr defaultColWidth="9" defaultRowHeight="13.5"/>
  <cols>
    <col min="1" max="1" width="12.625" style="4"/>
    <col min="2" max="3" width="9.375" style="4"/>
    <col min="4" max="7" width="9" style="4"/>
    <col min="8" max="8" width="9.875" style="4" customWidth="1"/>
    <col min="9" max="16358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103</v>
      </c>
    </row>
    <row r="2" s="4" customFormat="1" spans="1:9">
      <c r="A2" s="5">
        <v>999222218198952</v>
      </c>
      <c r="B2" s="6">
        <v>44961</v>
      </c>
      <c r="C2" s="6">
        <v>44963</v>
      </c>
      <c r="D2" s="4">
        <v>1076</v>
      </c>
      <c r="E2" s="4" t="str">
        <f>VLOOKUP(A2,HOP!A:L,12,0)</f>
        <v>1076.00</v>
      </c>
      <c r="F2" s="4" t="str">
        <f>VLOOKUP(A2,HOP!A:C,3,0)</f>
        <v>2952117</v>
      </c>
      <c r="G2" s="4">
        <f>D2-E2</f>
        <v>0</v>
      </c>
      <c r="H2" s="4" t="str">
        <f>$H$1&amp;F2</f>
        <v>，2952117</v>
      </c>
      <c r="I2" s="4" t="str">
        <f>VLOOKUP(A2,HOP!A:U,21,0)</f>
        <v>直连</v>
      </c>
    </row>
    <row r="3" s="4" customFormat="1" spans="1:9">
      <c r="A3" s="5">
        <v>999222271743298</v>
      </c>
      <c r="B3" s="6">
        <v>44962</v>
      </c>
      <c r="C3" s="6">
        <v>44963</v>
      </c>
      <c r="D3" s="4">
        <v>537</v>
      </c>
      <c r="E3" s="4" t="str">
        <f>VLOOKUP(A3,HOP!A:L,12,0)</f>
        <v>537.00</v>
      </c>
      <c r="F3" s="4" t="str">
        <f>VLOOKUP(A3,HOP!A:C,3,0)</f>
        <v>2963190</v>
      </c>
      <c r="G3" s="4">
        <f t="shared" ref="G3:G14" si="0">D3-E3</f>
        <v>0</v>
      </c>
      <c r="H3" s="4" t="str">
        <f t="shared" ref="H3:H14" si="1">$H$1&amp;F3</f>
        <v>，2963190</v>
      </c>
      <c r="I3" s="4" t="str">
        <f>VLOOKUP(A3,HOP!A:U,21,0)</f>
        <v>直连</v>
      </c>
    </row>
    <row r="4" s="4" customFormat="1" spans="1:9">
      <c r="A4" s="5">
        <v>999222336351794</v>
      </c>
      <c r="B4" s="6">
        <v>44960</v>
      </c>
      <c r="C4" s="6">
        <v>44963</v>
      </c>
      <c r="D4" s="4">
        <v>600</v>
      </c>
      <c r="E4" s="4" t="str">
        <f>VLOOKUP(A4,HOP!A:L,12,0)</f>
        <v>600.00</v>
      </c>
      <c r="F4" s="4" t="str">
        <f>VLOOKUP(A4,HOP!A:C,3,0)</f>
        <v>2975348</v>
      </c>
      <c r="G4" s="4">
        <f t="shared" si="0"/>
        <v>0</v>
      </c>
      <c r="H4" s="4" t="str">
        <f t="shared" si="1"/>
        <v>，2975348</v>
      </c>
      <c r="I4" s="4" t="str">
        <f>VLOOKUP(A4,HOP!A:U,21,0)</f>
        <v>直连</v>
      </c>
    </row>
    <row r="5" s="4" customFormat="1" spans="1:9">
      <c r="A5" s="5">
        <v>999222382747097</v>
      </c>
      <c r="B5" s="6">
        <v>44959</v>
      </c>
      <c r="C5" s="6">
        <v>44963</v>
      </c>
      <c r="D5" s="4">
        <v>656</v>
      </c>
      <c r="E5" s="4" t="str">
        <f>VLOOKUP(A5,HOP!A:L,12,0)</f>
        <v>656.00</v>
      </c>
      <c r="F5" s="4" t="str">
        <f>VLOOKUP(A5,HOP!A:C,3,0)</f>
        <v>2982962</v>
      </c>
      <c r="G5" s="4">
        <f t="shared" si="0"/>
        <v>0</v>
      </c>
      <c r="H5" s="4" t="str">
        <f t="shared" si="1"/>
        <v>，2982962</v>
      </c>
      <c r="I5" s="4" t="str">
        <f>VLOOKUP(A5,HOP!A:U,21,0)</f>
        <v>直连</v>
      </c>
    </row>
    <row r="6" s="4" customFormat="1" spans="1:9">
      <c r="A6" s="5">
        <v>999222387040503</v>
      </c>
      <c r="B6" s="6">
        <v>44962</v>
      </c>
      <c r="C6" s="6">
        <v>44963</v>
      </c>
      <c r="D6" s="4">
        <v>791</v>
      </c>
      <c r="E6" s="4" t="str">
        <f>VLOOKUP(A6,HOP!A:L,12,0)</f>
        <v>791.00</v>
      </c>
      <c r="F6" s="4" t="str">
        <f>VLOOKUP(A6,HOP!A:C,3,0)</f>
        <v>2983491</v>
      </c>
      <c r="G6" s="4">
        <f t="shared" si="0"/>
        <v>0</v>
      </c>
      <c r="H6" s="4" t="str">
        <f t="shared" si="1"/>
        <v>，2983491</v>
      </c>
      <c r="I6" s="4" t="str">
        <f>VLOOKUP(A6,HOP!A:U,21,0)</f>
        <v>直连</v>
      </c>
    </row>
    <row r="7" s="4" customFormat="1" spans="1:9">
      <c r="A7" s="5">
        <v>999222390946415</v>
      </c>
      <c r="B7" s="6">
        <v>44962</v>
      </c>
      <c r="C7" s="6">
        <v>44963</v>
      </c>
      <c r="D7" s="4">
        <v>791</v>
      </c>
      <c r="E7" s="4" t="str">
        <f>VLOOKUP(A7,HOP!A:L,12,0)</f>
        <v>791.00</v>
      </c>
      <c r="F7" s="4" t="str">
        <f>VLOOKUP(A7,HOP!A:C,3,0)</f>
        <v>2984321</v>
      </c>
      <c r="G7" s="4">
        <f t="shared" si="0"/>
        <v>0</v>
      </c>
      <c r="H7" s="4" t="str">
        <f t="shared" si="1"/>
        <v>，2984321</v>
      </c>
      <c r="I7" s="4" t="str">
        <f>VLOOKUP(A7,HOP!A:U,21,0)</f>
        <v>直连</v>
      </c>
    </row>
    <row r="8" s="4" customFormat="1" spans="1:9">
      <c r="A8" s="5">
        <v>999222391108434</v>
      </c>
      <c r="B8" s="6">
        <v>44962</v>
      </c>
      <c r="C8" s="6">
        <v>44963</v>
      </c>
      <c r="D8" s="4">
        <v>346</v>
      </c>
      <c r="E8" s="4" t="str">
        <f>VLOOKUP(A8,HOP!A:L,12,0)</f>
        <v>346.00</v>
      </c>
      <c r="F8" s="4" t="str">
        <f>VLOOKUP(A8,HOP!A:C,3,0)</f>
        <v>2984381</v>
      </c>
      <c r="G8" s="4">
        <f t="shared" si="0"/>
        <v>0</v>
      </c>
      <c r="H8" s="4" t="str">
        <f t="shared" si="1"/>
        <v>，2984381</v>
      </c>
      <c r="I8" s="4" t="str">
        <f>VLOOKUP(A8,HOP!A:U,21,0)</f>
        <v>直连</v>
      </c>
    </row>
    <row r="9" s="4" customFormat="1" spans="1:9">
      <c r="A9" s="5">
        <v>999222530170669</v>
      </c>
      <c r="B9" s="6">
        <v>44962</v>
      </c>
      <c r="C9" s="6">
        <v>44963</v>
      </c>
      <c r="D9" s="4">
        <v>333</v>
      </c>
      <c r="E9" s="4" t="str">
        <f>VLOOKUP(A9,HOP!A:L,12,0)</f>
        <v>333.00</v>
      </c>
      <c r="F9" s="4" t="str">
        <f>VLOOKUP(A9,HOP!A:C,3,0)</f>
        <v>3004686</v>
      </c>
      <c r="G9" s="4">
        <f t="shared" si="0"/>
        <v>0</v>
      </c>
      <c r="H9" s="4" t="str">
        <f t="shared" si="1"/>
        <v>，3004686</v>
      </c>
      <c r="I9" s="4" t="str">
        <f>VLOOKUP(A9,HOP!A:U,21,0)</f>
        <v>直连</v>
      </c>
    </row>
    <row r="10" s="4" customFormat="1" spans="1:9">
      <c r="A10" s="5">
        <v>999222531891264</v>
      </c>
      <c r="B10" s="6">
        <v>44962</v>
      </c>
      <c r="C10" s="6">
        <v>44963</v>
      </c>
      <c r="D10" s="4">
        <v>197</v>
      </c>
      <c r="E10" s="4" t="str">
        <f>VLOOKUP(A10,HOP!A:L,12,0)</f>
        <v>197.00</v>
      </c>
      <c r="F10" s="4" t="str">
        <f>VLOOKUP(A10,HOP!A:C,3,0)</f>
        <v>3005048</v>
      </c>
      <c r="G10" s="4">
        <f t="shared" si="0"/>
        <v>0</v>
      </c>
      <c r="H10" s="4" t="str">
        <f t="shared" si="1"/>
        <v>，3005048</v>
      </c>
      <c r="I10" s="4" t="str">
        <f>VLOOKUP(A10,HOP!A:U,21,0)</f>
        <v>直连</v>
      </c>
    </row>
    <row r="11" s="4" customFormat="1" spans="1:9">
      <c r="A11" s="5">
        <v>999222539998413</v>
      </c>
      <c r="B11" s="6">
        <v>44962</v>
      </c>
      <c r="C11" s="6">
        <v>44963</v>
      </c>
      <c r="D11" s="4">
        <v>328</v>
      </c>
      <c r="E11" s="4" t="str">
        <f>VLOOKUP(A11,HOP!A:L,12,0)</f>
        <v>328.00</v>
      </c>
      <c r="F11" s="4" t="str">
        <f>VLOOKUP(A11,HOP!A:C,3,0)</f>
        <v>3005530</v>
      </c>
      <c r="G11" s="4">
        <f t="shared" si="0"/>
        <v>0</v>
      </c>
      <c r="H11" s="4" t="str">
        <f t="shared" si="1"/>
        <v>，3005530</v>
      </c>
      <c r="I11" s="4" t="str">
        <f>VLOOKUP(A11,HOP!A:U,21,0)</f>
        <v>直连</v>
      </c>
    </row>
    <row r="12" s="4" customFormat="1" spans="1:9">
      <c r="A12" s="5">
        <v>999222540723797</v>
      </c>
      <c r="B12" s="6">
        <v>44962</v>
      </c>
      <c r="C12" s="6">
        <v>44963</v>
      </c>
      <c r="D12" s="4">
        <v>227</v>
      </c>
      <c r="E12" s="4" t="str">
        <f>VLOOKUP(A12,HOP!A:L,12,0)</f>
        <v>227.00</v>
      </c>
      <c r="F12" s="4" t="str">
        <f>VLOOKUP(A12,HOP!A:C,3,0)</f>
        <v>3005697</v>
      </c>
      <c r="G12" s="4">
        <f t="shared" si="0"/>
        <v>0</v>
      </c>
      <c r="H12" s="4" t="str">
        <f t="shared" si="1"/>
        <v>，3005697</v>
      </c>
      <c r="I12" s="4" t="str">
        <f>VLOOKUP(A12,HOP!A:U,21,0)</f>
        <v>直连</v>
      </c>
    </row>
    <row r="13" s="4" customFormat="1" spans="1:9">
      <c r="A13" s="5">
        <v>999222542505885</v>
      </c>
      <c r="B13" s="6">
        <v>44962</v>
      </c>
      <c r="C13" s="6">
        <v>44963</v>
      </c>
      <c r="D13" s="4">
        <v>206</v>
      </c>
      <c r="E13" s="4" t="str">
        <f>VLOOKUP(A13,HOP!A:L,12,0)</f>
        <v>206.00</v>
      </c>
      <c r="F13" s="4" t="str">
        <f>VLOOKUP(A13,HOP!A:C,3,0)</f>
        <v>3006073</v>
      </c>
      <c r="G13" s="4">
        <f t="shared" si="0"/>
        <v>0</v>
      </c>
      <c r="H13" s="4" t="str">
        <f t="shared" si="1"/>
        <v>，3006073</v>
      </c>
      <c r="I13" s="4" t="str">
        <f>VLOOKUP(A13,HOP!A:U,21,0)</f>
        <v>直连</v>
      </c>
    </row>
    <row r="14" s="4" customFormat="1" spans="1:9">
      <c r="A14" s="5">
        <v>999222545847498</v>
      </c>
      <c r="B14" s="6">
        <v>44962</v>
      </c>
      <c r="C14" s="6">
        <v>44963</v>
      </c>
      <c r="D14" s="4">
        <v>109</v>
      </c>
      <c r="E14" s="4" t="str">
        <f>VLOOKUP(A14,HOP!A:L,12,0)</f>
        <v>109.00</v>
      </c>
      <c r="F14" s="4" t="str">
        <f>VLOOKUP(A14,HOP!A:C,3,0)</f>
        <v>3006828</v>
      </c>
      <c r="G14" s="4">
        <f t="shared" si="0"/>
        <v>0</v>
      </c>
      <c r="H14" s="4" t="str">
        <f t="shared" si="1"/>
        <v>，3006828</v>
      </c>
      <c r="I14" s="4" t="str">
        <f>VLOOKUP(A14,HOP!A:U,21,0)</f>
        <v>直连</v>
      </c>
    </row>
    <row r="16" spans="4:4">
      <c r="D16" s="4">
        <f>SUM(D2:D15)</f>
        <v>6197</v>
      </c>
    </row>
    <row r="18" spans="4:4">
      <c r="D18" s="4" t="s">
        <v>104</v>
      </c>
    </row>
    <row r="22" spans="1:1">
      <c r="A22" s="4" t="s">
        <v>105</v>
      </c>
    </row>
    <row r="23" spans="1:1">
      <c r="A23" s="4" t="s">
        <v>106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107</v>
      </c>
      <c r="B1" s="2" t="s">
        <v>108</v>
      </c>
      <c r="C1" s="2" t="s">
        <v>109</v>
      </c>
      <c r="D1" s="2" t="s">
        <v>110</v>
      </c>
      <c r="E1" s="2" t="s">
        <v>13</v>
      </c>
      <c r="F1" s="2" t="s">
        <v>5</v>
      </c>
      <c r="G1" s="2" t="s">
        <v>6</v>
      </c>
      <c r="H1" s="2" t="s">
        <v>111</v>
      </c>
      <c r="I1" s="2" t="s">
        <v>112</v>
      </c>
      <c r="J1" s="2" t="s">
        <v>113</v>
      </c>
      <c r="K1" s="2" t="s">
        <v>114</v>
      </c>
      <c r="L1" s="2" t="s">
        <v>115</v>
      </c>
      <c r="M1" s="2" t="s">
        <v>116</v>
      </c>
      <c r="N1" s="2" t="s">
        <v>117</v>
      </c>
      <c r="O1" s="2" t="s">
        <v>118</v>
      </c>
      <c r="P1" s="2" t="s">
        <v>119</v>
      </c>
      <c r="Q1" s="2" t="s">
        <v>120</v>
      </c>
      <c r="R1" s="2" t="s">
        <v>121</v>
      </c>
      <c r="S1" s="2" t="s">
        <v>122</v>
      </c>
      <c r="T1" s="2" t="s">
        <v>123</v>
      </c>
      <c r="U1" s="2" t="s">
        <v>124</v>
      </c>
      <c r="V1" s="2" t="s">
        <v>125</v>
      </c>
    </row>
    <row r="2" s="1" customFormat="1" spans="1:22">
      <c r="A2" s="3">
        <v>999222545847498</v>
      </c>
      <c r="B2" s="1" t="s">
        <v>126</v>
      </c>
      <c r="C2" s="1" t="s">
        <v>127</v>
      </c>
      <c r="D2" s="1" t="s">
        <v>128</v>
      </c>
      <c r="E2" s="1" t="s">
        <v>100</v>
      </c>
      <c r="F2" s="1" t="s">
        <v>126</v>
      </c>
      <c r="G2" s="1" t="s">
        <v>129</v>
      </c>
      <c r="H2" s="1" t="s">
        <v>130</v>
      </c>
      <c r="I2" s="1" t="s">
        <v>131</v>
      </c>
      <c r="J2" s="1" t="s">
        <v>132</v>
      </c>
      <c r="K2" s="1" t="s">
        <v>131</v>
      </c>
      <c r="L2" s="1" t="s">
        <v>131</v>
      </c>
      <c r="M2" s="1" t="s">
        <v>133</v>
      </c>
      <c r="N2" s="1" t="s">
        <v>133</v>
      </c>
      <c r="O2" s="1" t="s">
        <v>134</v>
      </c>
      <c r="P2" s="1" t="s">
        <v>135</v>
      </c>
      <c r="Q2" s="1" t="s">
        <v>136</v>
      </c>
      <c r="R2" s="1" t="s">
        <v>137</v>
      </c>
      <c r="S2" s="1" t="s">
        <v>138</v>
      </c>
      <c r="T2" s="1" t="s">
        <v>139</v>
      </c>
      <c r="U2" s="1" t="s">
        <v>140</v>
      </c>
      <c r="V2" s="1" t="s">
        <v>141</v>
      </c>
    </row>
    <row r="3" s="1" customFormat="1" spans="1:22">
      <c r="A3" s="3">
        <v>999222542505885</v>
      </c>
      <c r="B3" s="1" t="s">
        <v>126</v>
      </c>
      <c r="C3" s="1" t="s">
        <v>142</v>
      </c>
      <c r="D3" s="1" t="s">
        <v>143</v>
      </c>
      <c r="E3" s="1" t="s">
        <v>95</v>
      </c>
      <c r="F3" s="1" t="s">
        <v>126</v>
      </c>
      <c r="G3" s="1" t="s">
        <v>129</v>
      </c>
      <c r="H3" s="1" t="s">
        <v>130</v>
      </c>
      <c r="I3" s="1" t="s">
        <v>144</v>
      </c>
      <c r="J3" s="1" t="s">
        <v>132</v>
      </c>
      <c r="K3" s="1" t="s">
        <v>144</v>
      </c>
      <c r="L3" s="1" t="s">
        <v>144</v>
      </c>
      <c r="M3" s="1" t="s">
        <v>133</v>
      </c>
      <c r="N3" s="1" t="s">
        <v>133</v>
      </c>
      <c r="O3" s="1" t="s">
        <v>134</v>
      </c>
      <c r="P3" s="1" t="s">
        <v>135</v>
      </c>
      <c r="Q3" s="1" t="s">
        <v>136</v>
      </c>
      <c r="R3" s="1" t="s">
        <v>145</v>
      </c>
      <c r="S3" s="1" t="s">
        <v>138</v>
      </c>
      <c r="T3" s="1" t="s">
        <v>139</v>
      </c>
      <c r="U3" s="1" t="s">
        <v>140</v>
      </c>
      <c r="V3" s="1" t="s">
        <v>141</v>
      </c>
    </row>
    <row r="4" s="1" customFormat="1" spans="1:22">
      <c r="A4" s="3">
        <v>999222540723797</v>
      </c>
      <c r="B4" s="1" t="s">
        <v>126</v>
      </c>
      <c r="C4" s="1" t="s">
        <v>146</v>
      </c>
      <c r="D4" s="1" t="s">
        <v>147</v>
      </c>
      <c r="E4" s="1" t="s">
        <v>89</v>
      </c>
      <c r="F4" s="1" t="s">
        <v>126</v>
      </c>
      <c r="G4" s="1" t="s">
        <v>129</v>
      </c>
      <c r="H4" s="1" t="s">
        <v>130</v>
      </c>
      <c r="I4" s="1" t="s">
        <v>148</v>
      </c>
      <c r="J4" s="1" t="s">
        <v>132</v>
      </c>
      <c r="K4" s="1" t="s">
        <v>148</v>
      </c>
      <c r="L4" s="1" t="s">
        <v>148</v>
      </c>
      <c r="M4" s="1" t="s">
        <v>133</v>
      </c>
      <c r="N4" s="1" t="s">
        <v>133</v>
      </c>
      <c r="O4" s="1" t="s">
        <v>134</v>
      </c>
      <c r="P4" s="1" t="s">
        <v>135</v>
      </c>
      <c r="Q4" s="1" t="s">
        <v>136</v>
      </c>
      <c r="R4" s="1" t="s">
        <v>149</v>
      </c>
      <c r="S4" s="1" t="s">
        <v>138</v>
      </c>
      <c r="T4" s="1" t="s">
        <v>139</v>
      </c>
      <c r="U4" s="1" t="s">
        <v>140</v>
      </c>
      <c r="V4" s="1" t="s">
        <v>141</v>
      </c>
    </row>
    <row r="5" s="1" customFormat="1" spans="1:22">
      <c r="A5" s="3">
        <v>999222539998413</v>
      </c>
      <c r="B5" s="1" t="s">
        <v>126</v>
      </c>
      <c r="C5" s="1" t="s">
        <v>150</v>
      </c>
      <c r="D5" s="1" t="s">
        <v>151</v>
      </c>
      <c r="E5" s="1" t="s">
        <v>85</v>
      </c>
      <c r="F5" s="1" t="s">
        <v>126</v>
      </c>
      <c r="G5" s="1" t="s">
        <v>129</v>
      </c>
      <c r="H5" s="1" t="s">
        <v>130</v>
      </c>
      <c r="I5" s="1" t="s">
        <v>152</v>
      </c>
      <c r="J5" s="1" t="s">
        <v>132</v>
      </c>
      <c r="K5" s="1" t="s">
        <v>152</v>
      </c>
      <c r="L5" s="1" t="s">
        <v>152</v>
      </c>
      <c r="M5" s="1" t="s">
        <v>133</v>
      </c>
      <c r="N5" s="1" t="s">
        <v>133</v>
      </c>
      <c r="O5" s="1" t="s">
        <v>134</v>
      </c>
      <c r="P5" s="1" t="s">
        <v>135</v>
      </c>
      <c r="Q5" s="1" t="s">
        <v>136</v>
      </c>
      <c r="R5" s="1" t="s">
        <v>153</v>
      </c>
      <c r="S5" s="1" t="s">
        <v>138</v>
      </c>
      <c r="T5" s="1" t="s">
        <v>139</v>
      </c>
      <c r="U5" s="1" t="s">
        <v>140</v>
      </c>
      <c r="V5" s="1" t="s">
        <v>141</v>
      </c>
    </row>
    <row r="6" s="1" customFormat="1" spans="1:22">
      <c r="A6" s="3">
        <v>999222531891264</v>
      </c>
      <c r="B6" s="1" t="s">
        <v>126</v>
      </c>
      <c r="C6" s="1" t="s">
        <v>154</v>
      </c>
      <c r="D6" s="1" t="s">
        <v>155</v>
      </c>
      <c r="E6" s="1" t="s">
        <v>79</v>
      </c>
      <c r="F6" s="1" t="s">
        <v>126</v>
      </c>
      <c r="G6" s="1" t="s">
        <v>129</v>
      </c>
      <c r="H6" s="1" t="s">
        <v>130</v>
      </c>
      <c r="I6" s="1" t="s">
        <v>156</v>
      </c>
      <c r="J6" s="1" t="s">
        <v>132</v>
      </c>
      <c r="K6" s="1" t="s">
        <v>156</v>
      </c>
      <c r="L6" s="1" t="s">
        <v>156</v>
      </c>
      <c r="M6" s="1" t="s">
        <v>133</v>
      </c>
      <c r="N6" s="1" t="s">
        <v>133</v>
      </c>
      <c r="O6" s="1" t="s">
        <v>134</v>
      </c>
      <c r="P6" s="1" t="s">
        <v>135</v>
      </c>
      <c r="Q6" s="1" t="s">
        <v>136</v>
      </c>
      <c r="R6" s="1" t="s">
        <v>157</v>
      </c>
      <c r="S6" s="1" t="s">
        <v>138</v>
      </c>
      <c r="T6" s="1" t="s">
        <v>139</v>
      </c>
      <c r="U6" s="1" t="s">
        <v>140</v>
      </c>
      <c r="V6" s="1" t="s">
        <v>141</v>
      </c>
    </row>
    <row r="7" s="1" customFormat="1" spans="1:22">
      <c r="A7" s="3">
        <v>999222530170669</v>
      </c>
      <c r="B7" s="1" t="s">
        <v>126</v>
      </c>
      <c r="C7" s="1" t="s">
        <v>158</v>
      </c>
      <c r="D7" s="1" t="s">
        <v>159</v>
      </c>
      <c r="E7" s="1" t="s">
        <v>160</v>
      </c>
      <c r="F7" s="1" t="s">
        <v>126</v>
      </c>
      <c r="G7" s="1" t="s">
        <v>129</v>
      </c>
      <c r="H7" s="1" t="s">
        <v>130</v>
      </c>
      <c r="I7" s="1" t="s">
        <v>161</v>
      </c>
      <c r="J7" s="1" t="s">
        <v>132</v>
      </c>
      <c r="K7" s="1" t="s">
        <v>161</v>
      </c>
      <c r="L7" s="1" t="s">
        <v>161</v>
      </c>
      <c r="M7" s="1" t="s">
        <v>133</v>
      </c>
      <c r="N7" s="1" t="s">
        <v>133</v>
      </c>
      <c r="O7" s="1" t="s">
        <v>134</v>
      </c>
      <c r="P7" s="1" t="s">
        <v>135</v>
      </c>
      <c r="Q7" s="1" t="s">
        <v>136</v>
      </c>
      <c r="R7" s="1" t="s">
        <v>162</v>
      </c>
      <c r="S7" s="1" t="s">
        <v>138</v>
      </c>
      <c r="T7" s="1" t="s">
        <v>139</v>
      </c>
      <c r="U7" s="1" t="s">
        <v>140</v>
      </c>
      <c r="V7" s="1" t="s">
        <v>141</v>
      </c>
    </row>
    <row r="8" s="1" customFormat="1" spans="1:22">
      <c r="A8" s="3">
        <v>999222391108434</v>
      </c>
      <c r="B8" s="1" t="s">
        <v>163</v>
      </c>
      <c r="C8" s="1" t="s">
        <v>164</v>
      </c>
      <c r="D8" s="1" t="s">
        <v>165</v>
      </c>
      <c r="E8" s="1" t="s">
        <v>166</v>
      </c>
      <c r="F8" s="1" t="s">
        <v>126</v>
      </c>
      <c r="G8" s="1" t="s">
        <v>129</v>
      </c>
      <c r="H8" s="1" t="s">
        <v>130</v>
      </c>
      <c r="I8" s="1" t="s">
        <v>167</v>
      </c>
      <c r="J8" s="1" t="s">
        <v>132</v>
      </c>
      <c r="K8" s="1" t="s">
        <v>167</v>
      </c>
      <c r="L8" s="1" t="s">
        <v>167</v>
      </c>
      <c r="M8" s="1" t="s">
        <v>133</v>
      </c>
      <c r="N8" s="1" t="s">
        <v>133</v>
      </c>
      <c r="O8" s="1" t="s">
        <v>134</v>
      </c>
      <c r="P8" s="1" t="s">
        <v>135</v>
      </c>
      <c r="Q8" s="1" t="s">
        <v>136</v>
      </c>
      <c r="R8" s="1" t="s">
        <v>168</v>
      </c>
      <c r="S8" s="1" t="s">
        <v>138</v>
      </c>
      <c r="T8" s="1" t="s">
        <v>139</v>
      </c>
      <c r="U8" s="1" t="s">
        <v>140</v>
      </c>
      <c r="V8" s="1" t="s">
        <v>141</v>
      </c>
    </row>
    <row r="9" s="1" customFormat="1" spans="1:22">
      <c r="A9" s="3">
        <v>999222390946415</v>
      </c>
      <c r="B9" s="1" t="s">
        <v>163</v>
      </c>
      <c r="C9" s="1" t="s">
        <v>169</v>
      </c>
      <c r="D9" s="1" t="s">
        <v>170</v>
      </c>
      <c r="E9" s="1" t="s">
        <v>171</v>
      </c>
      <c r="F9" s="1" t="s">
        <v>126</v>
      </c>
      <c r="G9" s="1" t="s">
        <v>129</v>
      </c>
      <c r="H9" s="1" t="s">
        <v>130</v>
      </c>
      <c r="I9" s="1" t="s">
        <v>172</v>
      </c>
      <c r="J9" s="1" t="s">
        <v>132</v>
      </c>
      <c r="K9" s="1" t="s">
        <v>172</v>
      </c>
      <c r="L9" s="1" t="s">
        <v>172</v>
      </c>
      <c r="M9" s="1" t="s">
        <v>133</v>
      </c>
      <c r="N9" s="1" t="s">
        <v>133</v>
      </c>
      <c r="O9" s="1" t="s">
        <v>134</v>
      </c>
      <c r="P9" s="1" t="s">
        <v>135</v>
      </c>
      <c r="Q9" s="1" t="s">
        <v>136</v>
      </c>
      <c r="R9" s="1" t="s">
        <v>173</v>
      </c>
      <c r="S9" s="1" t="s">
        <v>138</v>
      </c>
      <c r="T9" s="1" t="s">
        <v>139</v>
      </c>
      <c r="U9" s="1" t="s">
        <v>140</v>
      </c>
      <c r="V9" s="1" t="s">
        <v>141</v>
      </c>
    </row>
    <row r="10" s="1" customFormat="1" spans="1:22">
      <c r="A10" s="3">
        <v>999222387040503</v>
      </c>
      <c r="B10" s="1" t="s">
        <v>163</v>
      </c>
      <c r="C10" s="1" t="s">
        <v>174</v>
      </c>
      <c r="D10" s="1" t="s">
        <v>170</v>
      </c>
      <c r="E10" s="1" t="s">
        <v>175</v>
      </c>
      <c r="F10" s="1" t="s">
        <v>126</v>
      </c>
      <c r="G10" s="1" t="s">
        <v>129</v>
      </c>
      <c r="H10" s="1" t="s">
        <v>130</v>
      </c>
      <c r="I10" s="1" t="s">
        <v>172</v>
      </c>
      <c r="J10" s="1" t="s">
        <v>132</v>
      </c>
      <c r="K10" s="1" t="s">
        <v>172</v>
      </c>
      <c r="L10" s="1" t="s">
        <v>172</v>
      </c>
      <c r="M10" s="1" t="s">
        <v>133</v>
      </c>
      <c r="N10" s="1" t="s">
        <v>133</v>
      </c>
      <c r="O10" s="1" t="s">
        <v>134</v>
      </c>
      <c r="P10" s="1" t="s">
        <v>135</v>
      </c>
      <c r="Q10" s="1" t="s">
        <v>136</v>
      </c>
      <c r="R10" s="1" t="s">
        <v>176</v>
      </c>
      <c r="S10" s="1" t="s">
        <v>138</v>
      </c>
      <c r="T10" s="1" t="s">
        <v>139</v>
      </c>
      <c r="U10" s="1" t="s">
        <v>140</v>
      </c>
      <c r="V10" s="1" t="s">
        <v>141</v>
      </c>
    </row>
    <row r="11" s="1" customFormat="1" spans="1:22">
      <c r="A11" s="3">
        <v>999222382747097</v>
      </c>
      <c r="B11" s="1" t="s">
        <v>177</v>
      </c>
      <c r="C11" s="1" t="s">
        <v>178</v>
      </c>
      <c r="D11" s="1" t="s">
        <v>179</v>
      </c>
      <c r="E11" s="1" t="s">
        <v>52</v>
      </c>
      <c r="F11" s="1" t="s">
        <v>180</v>
      </c>
      <c r="G11" s="1" t="s">
        <v>129</v>
      </c>
      <c r="H11" s="1" t="s">
        <v>130</v>
      </c>
      <c r="I11" s="1" t="s">
        <v>181</v>
      </c>
      <c r="J11" s="1" t="s">
        <v>132</v>
      </c>
      <c r="K11" s="1" t="s">
        <v>181</v>
      </c>
      <c r="L11" s="1" t="s">
        <v>181</v>
      </c>
      <c r="M11" s="1" t="s">
        <v>133</v>
      </c>
      <c r="N11" s="1" t="s">
        <v>133</v>
      </c>
      <c r="O11" s="1" t="s">
        <v>134</v>
      </c>
      <c r="P11" s="1" t="s">
        <v>135</v>
      </c>
      <c r="Q11" s="1" t="s">
        <v>136</v>
      </c>
      <c r="R11" s="1" t="s">
        <v>182</v>
      </c>
      <c r="S11" s="1" t="s">
        <v>138</v>
      </c>
      <c r="T11" s="1" t="s">
        <v>139</v>
      </c>
      <c r="U11" s="1" t="s">
        <v>140</v>
      </c>
      <c r="V11" s="1" t="s">
        <v>141</v>
      </c>
    </row>
    <row r="12" s="1" customFormat="1" spans="1:22">
      <c r="A12" s="3">
        <v>999222336351794</v>
      </c>
      <c r="B12" s="1" t="s">
        <v>183</v>
      </c>
      <c r="C12" s="1" t="s">
        <v>184</v>
      </c>
      <c r="D12" s="1" t="s">
        <v>185</v>
      </c>
      <c r="E12" s="1" t="s">
        <v>46</v>
      </c>
      <c r="F12" s="1" t="s">
        <v>186</v>
      </c>
      <c r="G12" s="1" t="s">
        <v>129</v>
      </c>
      <c r="H12" s="1" t="s">
        <v>130</v>
      </c>
      <c r="I12" s="1" t="s">
        <v>187</v>
      </c>
      <c r="J12" s="1" t="s">
        <v>132</v>
      </c>
      <c r="K12" s="1" t="s">
        <v>187</v>
      </c>
      <c r="L12" s="1" t="s">
        <v>187</v>
      </c>
      <c r="M12" s="1" t="s">
        <v>133</v>
      </c>
      <c r="N12" s="1" t="s">
        <v>133</v>
      </c>
      <c r="O12" s="1" t="s">
        <v>134</v>
      </c>
      <c r="P12" s="1" t="s">
        <v>135</v>
      </c>
      <c r="Q12" s="1" t="s">
        <v>136</v>
      </c>
      <c r="R12" s="1" t="s">
        <v>188</v>
      </c>
      <c r="S12" s="1" t="s">
        <v>138</v>
      </c>
      <c r="T12" s="1" t="s">
        <v>139</v>
      </c>
      <c r="U12" s="1" t="s">
        <v>140</v>
      </c>
      <c r="V12" s="1" t="s">
        <v>141</v>
      </c>
    </row>
    <row r="13" s="1" customFormat="1" spans="1:22">
      <c r="A13" s="3">
        <v>999222271743298</v>
      </c>
      <c r="B13" s="1" t="s">
        <v>189</v>
      </c>
      <c r="C13" s="1" t="s">
        <v>190</v>
      </c>
      <c r="D13" s="1" t="s">
        <v>191</v>
      </c>
      <c r="E13" s="1" t="s">
        <v>192</v>
      </c>
      <c r="F13" s="1" t="s">
        <v>126</v>
      </c>
      <c r="G13" s="1" t="s">
        <v>129</v>
      </c>
      <c r="H13" s="1" t="s">
        <v>130</v>
      </c>
      <c r="I13" s="1" t="s">
        <v>193</v>
      </c>
      <c r="J13" s="1" t="s">
        <v>132</v>
      </c>
      <c r="K13" s="1" t="s">
        <v>193</v>
      </c>
      <c r="L13" s="1" t="s">
        <v>193</v>
      </c>
      <c r="M13" s="1" t="s">
        <v>133</v>
      </c>
      <c r="N13" s="1" t="s">
        <v>133</v>
      </c>
      <c r="O13" s="1" t="s">
        <v>134</v>
      </c>
      <c r="P13" s="1" t="s">
        <v>135</v>
      </c>
      <c r="Q13" s="1" t="s">
        <v>136</v>
      </c>
      <c r="R13" s="1" t="s">
        <v>194</v>
      </c>
      <c r="S13" s="1" t="s">
        <v>138</v>
      </c>
      <c r="T13" s="1" t="s">
        <v>139</v>
      </c>
      <c r="U13" s="1" t="s">
        <v>140</v>
      </c>
      <c r="V13" s="1" t="s">
        <v>141</v>
      </c>
    </row>
    <row r="14" s="1" customFormat="1" spans="1:22">
      <c r="A14" s="3">
        <v>999222218198952</v>
      </c>
      <c r="B14" s="1" t="s">
        <v>195</v>
      </c>
      <c r="C14" s="1" t="s">
        <v>196</v>
      </c>
      <c r="D14" s="1" t="s">
        <v>197</v>
      </c>
      <c r="E14" s="1" t="s">
        <v>198</v>
      </c>
      <c r="F14" s="1" t="s">
        <v>199</v>
      </c>
      <c r="G14" s="1" t="s">
        <v>129</v>
      </c>
      <c r="H14" s="1" t="s">
        <v>130</v>
      </c>
      <c r="I14" s="1" t="s">
        <v>200</v>
      </c>
      <c r="J14" s="1" t="s">
        <v>132</v>
      </c>
      <c r="K14" s="1" t="s">
        <v>200</v>
      </c>
      <c r="L14" s="1" t="s">
        <v>200</v>
      </c>
      <c r="M14" s="1" t="s">
        <v>133</v>
      </c>
      <c r="N14" s="1" t="s">
        <v>133</v>
      </c>
      <c r="O14" s="1" t="s">
        <v>134</v>
      </c>
      <c r="P14" s="1" t="s">
        <v>135</v>
      </c>
      <c r="Q14" s="1" t="s">
        <v>136</v>
      </c>
      <c r="R14" s="1" t="s">
        <v>201</v>
      </c>
      <c r="S14" s="1" t="s">
        <v>138</v>
      </c>
      <c r="T14" s="1" t="s">
        <v>139</v>
      </c>
      <c r="U14" s="1" t="s">
        <v>140</v>
      </c>
      <c r="V14" s="1" t="s">
        <v>141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2023-02-21T01:04:49Z</dcterms:created>
  <dcterms:modified xsi:type="dcterms:W3CDTF">2023-02-21T01:12:04Z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5C0E3959AA21495997928D67DDD3F645</vt:lpwstr>
  </property>
  <property fmtid="{D5CDD505-2E9C-101B-9397-08002B2CF9AE}" pid="3" name="KSOProductBuildVer">
    <vt:lpwstr>2052-11.1.0.13703</vt:lpwstr>
  </property>
</Properties>
</file>