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<sst xmlns="http://schemas.openxmlformats.org/spreadsheetml/2006/main" count="200" uniqueCount="127">
  <si>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</si>
  <si>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</si>
  <si>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</si>
  <si>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</si>
  <si>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</si>
  <si>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</si>
  <si>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</si>
  <si>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</si>
  <si>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</si>
  <si>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</si>
  <si>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</si>
  <si>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</si>
  <si>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</si>
  <si>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</si>
  <si>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</si>
  <si>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</si>
  <si>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</si>
  <si>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</si>
  <si>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</si>
  <si>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</si>
  <si>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</si>
  <si>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</si>
  <si>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</si>
  <si>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</si>
  <si>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</si>
  <si>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17657169085	</t>
  </si>
  <si>
    <t>Ctrip</t>
  </si>
  <si>
    <t>正常</t>
  </si>
  <si>
    <t>[新加坡]新加坡辉盛凯贝丽酒店服务公寓 (Staycation Approved)(Capri by Fraser Changi City Singapore (Staycation Approved))(37196345)</t>
  </si>
  <si>
    <t>高级一室房&lt;不退款&gt;&lt;2人入住&gt;</t>
  </si>
  <si>
    <t>USD</t>
  </si>
  <si>
    <t>Limacher/James,Limacher/James</t>
  </si>
  <si>
    <t>CA5326230221USD</t>
  </si>
  <si>
    <t>未提现</t>
  </si>
  <si>
    <t>携程开票</t>
  </si>
  <si>
    <t xml:space="preserve">2469073	</t>
  </si>
  <si>
    <t xml:space="preserve">acknowledge	</t>
  </si>
  <si>
    <t xml:space="preserve">21136928279	</t>
  </si>
  <si>
    <t>[巴厘岛]巴厘岛阿斯顿仓古海滩度假村(ASTON Canggu Beach Resort)(44793371)</t>
  </si>
  <si>
    <t>泻湖景观豪华房&lt;2人入住&gt;&lt;不退款&gt;</t>
  </si>
  <si>
    <t>Crompton/Phil</t>
  </si>
  <si>
    <t xml:space="preserve">2706382	</t>
  </si>
  <si>
    <t xml:space="preserve">#42276	</t>
  </si>
  <si>
    <t xml:space="preserve">21844346452	</t>
  </si>
  <si>
    <t>[普林塞萨港]巴拉望公主花园海岛水疗度假村(Princesa Garden Island Resort and Spa Palawan)(44707164)</t>
  </si>
  <si>
    <t>套房&lt;1&gt;&lt;2人入住&gt;&lt;不退款&gt;&lt;早餐&gt;</t>
  </si>
  <si>
    <t>stanford/colleen,stanford/colleen</t>
  </si>
  <si>
    <t xml:space="preserve">2829230	</t>
  </si>
  <si>
    <t xml:space="preserve">41279	</t>
  </si>
  <si>
    <t>取消</t>
  </si>
  <si>
    <t xml:space="preserve">999222649972720	</t>
  </si>
  <si>
    <t>[吉隆坡]吉隆坡维雅酒店(VE Hotel &amp; Residence)(37209687)</t>
  </si>
  <si>
    <t>豪华房&lt;2人入住&gt;&lt;不退款&gt;&lt;早餐&gt;</t>
  </si>
  <si>
    <t>Wong/Janice,Wong/Janice</t>
  </si>
  <si>
    <t xml:space="preserve">3021159	</t>
  </si>
  <si>
    <t xml:space="preserve">	</t>
  </si>
  <si>
    <t>，</t>
  </si>
  <si>
    <t>A230221095142481</t>
  </si>
  <si>
    <t>A230221095301481</t>
  </si>
  <si>
    <t>USD/HKD 当前参考汇率：7.83766</t>
  </si>
  <si>
    <t>总计：701 USD/
5494.2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</si>
  <si>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</si>
  <si>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</si>
  <si>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</si>
  <si>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</si>
  <si>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</si>
  <si>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</si>
  <si>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</si>
  <si>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</si>
  <si>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</si>
  <si>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</si>
  <si>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</si>
  <si>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</si>
  <si>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</si>
  <si>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</si>
  <si>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</si>
  <si>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</si>
  <si>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</si>
  <si>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</si>
  <si>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</si>
  <si>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2023-02-10</t>
  </si>
  <si>
    <t>3021159</t>
  </si>
  <si>
    <t>吉隆坡维雅酒店</t>
  </si>
  <si>
    <t>Wong Janice,Wong Janice</t>
  </si>
  <si>
    <t>2023-02-17</t>
  </si>
  <si>
    <t>2023-02-18</t>
  </si>
  <si>
    <t>退房日周结</t>
  </si>
  <si>
    <t>373.66</t>
  </si>
  <si>
    <t>55.00</t>
  </si>
  <si>
    <t>0</t>
  </si>
  <si>
    <t>0.00</t>
  </si>
  <si>
    <t>携程盛景国际直连</t>
  </si>
  <si>
    <t>01.010677</t>
  </si>
  <si>
    <t>2023-02-11 15:52:44</t>
  </si>
  <si>
    <t>否</t>
  </si>
  <si>
    <t>汇智国际旅游发展有限公司</t>
  </si>
  <si>
    <t>直采</t>
  </si>
  <si>
    <t>马来西亚</t>
  </si>
  <si>
    <t>2022-11-28</t>
  </si>
  <si>
    <t>2829230</t>
  </si>
  <si>
    <t>巴拉望公主花园海岛水疗度假村</t>
  </si>
  <si>
    <t>stanford colleen,stanford colleen</t>
  </si>
  <si>
    <t>2023-02-16</t>
  </si>
  <si>
    <t>2011.18</t>
  </si>
  <si>
    <t>280.00</t>
  </si>
  <si>
    <t>2022-11-28 12:14:54</t>
  </si>
  <si>
    <t>菲律宾</t>
  </si>
  <si>
    <t>2022-09-24</t>
  </si>
  <si>
    <t>2706382</t>
  </si>
  <si>
    <t>巴厘岛阿斯顿仓古海滩度假村</t>
  </si>
  <si>
    <t>Crompton Phil</t>
  </si>
  <si>
    <t>2023-02-12</t>
  </si>
  <si>
    <t>2615.55</t>
  </si>
  <si>
    <t>366.00</t>
  </si>
  <si>
    <t>2022-09-24 08:49:09</t>
  </si>
  <si>
    <t>直连</t>
  </si>
  <si>
    <t>印度尼西亚</t>
  </si>
  <si>
    <t>2022-03-16</t>
  </si>
  <si>
    <t>2469073</t>
  </si>
  <si>
    <t>新加坡辉盛凯贝丽酒店服务公寓</t>
  </si>
  <si>
    <t>Limacher James,Limacher James</t>
  </si>
  <si>
    <t>1902.64</t>
  </si>
  <si>
    <t>298.00</t>
  </si>
  <si>
    <t>-297</t>
  </si>
  <si>
    <t>-1902</t>
  </si>
  <si>
    <t>2022-03-16 09:01:38</t>
  </si>
  <si>
    <t>新加坡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</si>
</sst>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457200</xdr:colOff>
      <xdr:row>45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85837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44973</v>
      </c>
      <c r="G2" s="6">
        <v>44975</v>
      </c>
      <c r="H2" s="4">
        <v>1</v>
      </c>
      <c r="I2" s="4">
        <v>2</v>
      </c>
      <c r="J2" s="4">
        <v>2</v>
      </c>
      <c r="K2" s="4" t="s">
        <v>30</v>
      </c>
      <c r="L2" s="4">
        <v>298</v>
      </c>
      <c r="M2" s="4">
        <v>298</v>
      </c>
      <c r="N2" s="4" t="s">
        <v>31</v>
      </c>
      <c r="O2" s="4" t="s">
        <v>32</v>
      </c>
      <c r="P2" s="4" t="s">
        <v>33</v>
      </c>
      <c r="Q2" s="4">
        <v>0</v>
      </c>
      <c r="R2" s="7">
        <v>44636</v>
      </c>
      <c r="S2" s="6">
        <v>44978</v>
      </c>
      <c r="T2" s="4" t="s">
        <v>34</v>
      </c>
      <c r="U2" s="4">
        <v>298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44969</v>
      </c>
      <c r="G3" s="6">
        <v>44975</v>
      </c>
      <c r="H3" s="4">
        <v>1</v>
      </c>
      <c r="I3" s="4">
        <v>6</v>
      </c>
      <c r="J3" s="4">
        <v>6</v>
      </c>
      <c r="K3" s="4" t="s">
        <v>30</v>
      </c>
      <c r="L3" s="4">
        <v>366</v>
      </c>
      <c r="M3" s="4">
        <v>366</v>
      </c>
      <c r="N3" s="4" t="s">
        <v>40</v>
      </c>
      <c r="O3" s="4" t="s">
        <v>32</v>
      </c>
      <c r="P3" s="4" t="s">
        <v>33</v>
      </c>
      <c r="Q3" s="4">
        <v>0</v>
      </c>
      <c r="R3" s="7">
        <v>44828</v>
      </c>
      <c r="S3" s="6">
        <v>44978</v>
      </c>
      <c r="T3" s="4" t="s">
        <v>34</v>
      </c>
      <c r="U3" s="4">
        <v>366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44973</v>
      </c>
      <c r="G4" s="6">
        <v>44975</v>
      </c>
      <c r="H4" s="4">
        <v>1</v>
      </c>
      <c r="I4" s="4">
        <v>2</v>
      </c>
      <c r="J4" s="4">
        <v>2</v>
      </c>
      <c r="K4" s="4" t="s">
        <v>30</v>
      </c>
      <c r="L4" s="4">
        <v>280</v>
      </c>
      <c r="M4" s="4">
        <v>280</v>
      </c>
      <c r="N4" s="4" t="s">
        <v>46</v>
      </c>
      <c r="O4" s="4" t="s">
        <v>32</v>
      </c>
      <c r="P4" s="4" t="s">
        <v>33</v>
      </c>
      <c r="Q4" s="4">
        <v>0</v>
      </c>
      <c r="R4" s="7">
        <v>44893</v>
      </c>
      <c r="S4" s="6">
        <v>44978</v>
      </c>
      <c r="T4" s="4" t="s">
        <v>34</v>
      </c>
      <c r="U4" s="4">
        <v>280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25</v>
      </c>
      <c r="B5" s="4" t="s">
        <v>26</v>
      </c>
      <c r="C5" s="4" t="s">
        <v>49</v>
      </c>
      <c r="D5" s="4" t="s">
        <v>28</v>
      </c>
      <c r="E5" s="4" t="s">
        <v>29</v>
      </c>
      <c r="F5" s="6">
        <v>44973</v>
      </c>
      <c r="G5" s="6">
        <v>44975</v>
      </c>
      <c r="H5" s="4">
        <v>1</v>
      </c>
      <c r="I5" s="4">
        <v>2</v>
      </c>
      <c r="J5" s="4">
        <v>2</v>
      </c>
      <c r="K5" s="4" t="s">
        <v>30</v>
      </c>
      <c r="L5" s="4">
        <v>-298</v>
      </c>
      <c r="M5" s="4">
        <v>-298</v>
      </c>
      <c r="N5" s="4" t="s">
        <v>31</v>
      </c>
      <c r="O5" s="4" t="s">
        <v>32</v>
      </c>
      <c r="P5" s="4" t="s">
        <v>33</v>
      </c>
      <c r="Q5" s="4">
        <v>0</v>
      </c>
      <c r="R5" s="7">
        <v>44636</v>
      </c>
      <c r="S5" s="6">
        <v>44978</v>
      </c>
      <c r="T5" s="4" t="s">
        <v>34</v>
      </c>
      <c r="U5" s="4">
        <v>-298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44974</v>
      </c>
      <c r="G6" s="6">
        <v>44975</v>
      </c>
      <c r="H6" s="4">
        <v>1</v>
      </c>
      <c r="I6" s="4">
        <v>1</v>
      </c>
      <c r="J6" s="4">
        <v>1</v>
      </c>
      <c r="K6" s="4" t="s">
        <v>30</v>
      </c>
      <c r="L6" s="4">
        <v>55</v>
      </c>
      <c r="M6" s="4">
        <v>55</v>
      </c>
      <c r="N6" s="4" t="s">
        <v>53</v>
      </c>
      <c r="O6" s="4" t="s">
        <v>32</v>
      </c>
      <c r="P6" s="4" t="s">
        <v>33</v>
      </c>
      <c r="Q6" s="4">
        <v>0</v>
      </c>
      <c r="R6" s="7">
        <v>44967</v>
      </c>
      <c r="S6" s="6">
        <v>44978</v>
      </c>
      <c r="T6" s="4" t="s">
        <v>34</v>
      </c>
      <c r="U6" s="4">
        <v>55</v>
      </c>
      <c r="V6" s="4">
        <v>0</v>
      </c>
      <c r="W6" s="4">
        <v>0</v>
      </c>
      <c r="X6" s="4" t="s">
        <v>54</v>
      </c>
      <c r="Y6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17657169085</v>
      </c>
      <c r="B2" s="6">
        <v>44973</v>
      </c>
      <c r="C2" s="6">
        <v>44975</v>
      </c>
      <c r="D2" s="4">
        <v>0</v>
      </c>
      <c r="E2" s="4" t="str">
        <f>VLOOKUP(A2,HOP!A:L,12,0)</f>
        <v>0.00</v>
      </c>
      <c r="F2" s="4" t="str">
        <f>VLOOKUP(A2,HOP!A:C,3,0)</f>
        <v>2469073</v>
      </c>
      <c r="G2" s="4">
        <f>D2-E2</f>
        <v>0</v>
      </c>
      <c r="H2" s="4" t="str">
        <f>$H$1&amp;F2</f>
        <v>，2469073</v>
      </c>
      <c r="I2" s="4" t="str">
        <f>VLOOKUP(A2,HOP!A:U,21,0)</f>
        <v>直连</v>
      </c>
    </row>
    <row r="3" s="4" customFormat="1" spans="1:9">
      <c r="A3" s="5">
        <v>21136928279</v>
      </c>
      <c r="B3" s="6">
        <v>44969</v>
      </c>
      <c r="C3" s="6">
        <v>44975</v>
      </c>
      <c r="D3" s="4">
        <v>366</v>
      </c>
      <c r="E3" s="4" t="str">
        <f>VLOOKUP(A3,HOP!A:L,12,0)</f>
        <v>366.00</v>
      </c>
      <c r="F3" s="4" t="str">
        <f>VLOOKUP(A3,HOP!A:C,3,0)</f>
        <v>2706382</v>
      </c>
      <c r="G3" s="4">
        <f>D3-E3</f>
        <v>0</v>
      </c>
      <c r="H3" s="4" t="str">
        <f>$H$1&amp;F3</f>
        <v>，2706382</v>
      </c>
      <c r="I3" s="4" t="str">
        <f>VLOOKUP(A3,HOP!A:U,21,0)</f>
        <v>直连</v>
      </c>
    </row>
    <row r="4" s="4" customFormat="1" spans="1:9">
      <c r="A4" s="5">
        <v>21844346452</v>
      </c>
      <c r="B4" s="6">
        <v>44973</v>
      </c>
      <c r="C4" s="6">
        <v>44975</v>
      </c>
      <c r="D4" s="4">
        <v>280</v>
      </c>
      <c r="E4" s="4" t="str">
        <f>VLOOKUP(A4,HOP!A:L,12,0)</f>
        <v>280.00</v>
      </c>
      <c r="F4" s="4" t="str">
        <f>VLOOKUP(A4,HOP!A:C,3,0)</f>
        <v>2829230</v>
      </c>
      <c r="G4" s="4">
        <f>D4-E4</f>
        <v>0</v>
      </c>
      <c r="H4" s="4" t="str">
        <f>$H$1&amp;F4</f>
        <v>，2829230</v>
      </c>
      <c r="I4" s="4" t="str">
        <f>VLOOKUP(A4,HOP!A:U,21,0)</f>
        <v>直采</v>
      </c>
    </row>
    <row r="5" s="4" customFormat="1" spans="1:9">
      <c r="A5" s="5">
        <v>999222649972720</v>
      </c>
      <c r="B5" s="6">
        <v>44974</v>
      </c>
      <c r="C5" s="6">
        <v>44975</v>
      </c>
      <c r="D5" s="4">
        <v>55</v>
      </c>
      <c r="E5" s="4" t="str">
        <f>VLOOKUP(A5,HOP!A:L,12,0)</f>
        <v>55.00</v>
      </c>
      <c r="F5" s="4" t="str">
        <f>VLOOKUP(A5,HOP!A:C,3,0)</f>
        <v>3021159</v>
      </c>
      <c r="G5" s="4">
        <f>D5-E5</f>
        <v>0</v>
      </c>
      <c r="H5" s="4" t="str">
        <f>$H$1&amp;F5</f>
        <v>，3021159</v>
      </c>
      <c r="I5" s="4" t="str">
        <f>VLOOKUP(A5,HOP!A:U,21,0)</f>
        <v>直采</v>
      </c>
    </row>
    <row r="7" spans="4:4">
      <c r="D7" s="4">
        <f>SUM(D2:D6)</f>
        <v>701</v>
      </c>
    </row>
    <row r="11" spans="1:4">
      <c r="A11" s="4" t="s">
        <v>57</v>
      </c>
      <c r="C11" s="4">
        <v>335</v>
      </c>
      <c r="D11" s="4">
        <v>2625.62</v>
      </c>
    </row>
    <row r="12" spans="1:4">
      <c r="A12" s="4" t="s">
        <v>58</v>
      </c>
      <c r="C12" s="4">
        <v>366</v>
      </c>
      <c r="D12" s="4">
        <v>2868.58</v>
      </c>
    </row>
    <row r="13" spans="1:4">
      <c r="A13" s="4" t="s">
        <v>59</v>
      </c>
      <c r="C13" s="4">
        <f>SUM(C11:C12)</f>
        <v>701</v>
      </c>
      <c r="D13" s="4">
        <f>SUM(D11:D12)</f>
        <v>5494.2</v>
      </c>
    </row>
    <row r="14" spans="1:1">
      <c r="A14" s="4" t="s">
        <v>60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999222649972720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30</v>
      </c>
      <c r="K2" s="1" t="s">
        <v>88</v>
      </c>
      <c r="L2" s="1" t="s">
        <v>88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21844346452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85</v>
      </c>
      <c r="H3" s="1" t="s">
        <v>86</v>
      </c>
      <c r="I3" s="1" t="s">
        <v>103</v>
      </c>
      <c r="J3" s="1" t="s">
        <v>30</v>
      </c>
      <c r="K3" s="1" t="s">
        <v>104</v>
      </c>
      <c r="L3" s="1" t="s">
        <v>104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105</v>
      </c>
      <c r="S3" s="1" t="s">
        <v>94</v>
      </c>
      <c r="T3" s="1" t="s">
        <v>95</v>
      </c>
      <c r="U3" s="1" t="s">
        <v>96</v>
      </c>
      <c r="V3" s="1" t="s">
        <v>106</v>
      </c>
    </row>
    <row r="4" s="1" customFormat="1" spans="1:22">
      <c r="A4" s="3">
        <v>21136928279</v>
      </c>
      <c r="B4" s="1" t="s">
        <v>107</v>
      </c>
      <c r="C4" s="1" t="s">
        <v>108</v>
      </c>
      <c r="D4" s="1" t="s">
        <v>109</v>
      </c>
      <c r="E4" s="1" t="s">
        <v>110</v>
      </c>
      <c r="F4" s="1" t="s">
        <v>111</v>
      </c>
      <c r="G4" s="1" t="s">
        <v>85</v>
      </c>
      <c r="H4" s="1" t="s">
        <v>86</v>
      </c>
      <c r="I4" s="1" t="s">
        <v>112</v>
      </c>
      <c r="J4" s="1" t="s">
        <v>30</v>
      </c>
      <c r="K4" s="1" t="s">
        <v>113</v>
      </c>
      <c r="L4" s="1" t="s">
        <v>113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114</v>
      </c>
      <c r="S4" s="1" t="s">
        <v>94</v>
      </c>
      <c r="T4" s="1" t="s">
        <v>95</v>
      </c>
      <c r="U4" s="1" t="s">
        <v>115</v>
      </c>
      <c r="V4" s="1" t="s">
        <v>116</v>
      </c>
    </row>
    <row r="5" s="1" customFormat="1" spans="1:22">
      <c r="A5" s="3">
        <v>17657169085</v>
      </c>
      <c r="B5" s="1" t="s">
        <v>117</v>
      </c>
      <c r="C5" s="1" t="s">
        <v>118</v>
      </c>
      <c r="D5" s="1" t="s">
        <v>119</v>
      </c>
      <c r="E5" s="1" t="s">
        <v>120</v>
      </c>
      <c r="F5" s="1" t="s">
        <v>102</v>
      </c>
      <c r="G5" s="1" t="s">
        <v>85</v>
      </c>
      <c r="H5" s="1" t="s">
        <v>86</v>
      </c>
      <c r="I5" s="1" t="s">
        <v>121</v>
      </c>
      <c r="J5" s="1" t="s">
        <v>30</v>
      </c>
      <c r="K5" s="1" t="s">
        <v>122</v>
      </c>
      <c r="L5" s="1" t="s">
        <v>90</v>
      </c>
      <c r="M5" s="1" t="s">
        <v>123</v>
      </c>
      <c r="N5" s="1" t="s">
        <v>124</v>
      </c>
      <c r="O5" s="1" t="s">
        <v>90</v>
      </c>
      <c r="P5" s="1" t="s">
        <v>91</v>
      </c>
      <c r="Q5" s="1" t="s">
        <v>92</v>
      </c>
      <c r="R5" s="1" t="s">
        <v>125</v>
      </c>
      <c r="S5" s="1" t="s">
        <v>94</v>
      </c>
      <c r="T5" s="1" t="s">
        <v>95</v>
      </c>
      <c r="U5" s="1" t="s">
        <v>115</v>
      </c>
      <c r="V5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2023-02-21T01:47:24Z</dcterms:created>
  <dcterms:modified xsi:type="dcterms:W3CDTF">2023-02-21T01:54:58Z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59D085CC6B5348DB8ACD1EC5295409F5</vt:lpwstr>
  </property>
  <property fmtid="{D5CDD505-2E9C-101B-9397-08002B2CF9AE}" pid="3" name="KSOProductBuildVer">
    <vt:lpwstr>2052-11.1.0.13703</vt:lpwstr>
  </property>
</Properties>
</file>