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<sst xmlns="http://schemas.openxmlformats.org/spreadsheetml/2006/main" count="155" uniqueCount="106">
  <si>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</si>
  <si>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</si>
  <si>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</si>
  <si>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</si>
  <si>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</si>
  <si>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</si>
  <si>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</si>
  <si>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</si>
  <si>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</si>
  <si>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</si>
  <si>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</si>
  <si>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</si>
  <si>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</si>
  <si>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</si>
  <si>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</si>
  <si>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</si>
  <si>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</si>
  <si>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</si>
  <si>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</si>
  <si>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</si>
  <si>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</si>
  <si>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</si>
  <si>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</si>
  <si>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</si>
  <si>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</si>
  <si>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21505396556	</t>
  </si>
  <si>
    <t>Ctrip</t>
  </si>
  <si>
    <t>正常</t>
  </si>
  <si>
    <t>[胡志明市]兰花西贡酒店(Orchids Saigon Hotel)(39593207)</t>
  </si>
  <si>
    <t>高级房间&lt;2人入住&gt;&lt;不退款&gt;</t>
  </si>
  <si>
    <t>USD</t>
  </si>
  <si>
    <t>johnson/christopher,johnson/christopher</t>
  </si>
  <si>
    <t>CA5326230224USD</t>
  </si>
  <si>
    <t>未提现</t>
  </si>
  <si>
    <t>携程开票</t>
  </si>
  <si>
    <t xml:space="preserve">2752518	</t>
  </si>
  <si>
    <t xml:space="preserve">Acknowledged	</t>
  </si>
  <si>
    <t xml:space="preserve">999222683594155	</t>
  </si>
  <si>
    <t>[吉隆坡]吉隆坡维雅酒店(VE Hotel &amp; Residence)(37209687)</t>
  </si>
  <si>
    <t>豪华房&lt;2人入住&gt;&lt;不退款&gt;&lt;早餐&gt;</t>
  </si>
  <si>
    <t>Wei Poh/Choon,Wei Poh/Choon</t>
  </si>
  <si>
    <t xml:space="preserve">3025289	</t>
  </si>
  <si>
    <t xml:space="preserve">	</t>
  </si>
  <si>
    <t xml:space="preserve">999222826548565	</t>
  </si>
  <si>
    <t>[民都鲁]格林斯套房酒店(Greens Hotel &amp; Suites)(44800459)</t>
  </si>
  <si>
    <t>豪华特大床房&lt;2人入住&gt;&lt;不退款&gt;&lt;早餐&gt;</t>
  </si>
  <si>
    <t>Chen/Qi</t>
  </si>
  <si>
    <t xml:space="preserve">3048116	</t>
  </si>
  <si>
    <t>，</t>
  </si>
  <si>
    <t>A230224102105481</t>
  </si>
  <si>
    <t>A230224102141481</t>
  </si>
  <si>
    <t>USD / HKD 当前参考汇率: 7.847</t>
  </si>
  <si>
    <t>总计： 338 USD/
2652.29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</si>
  <si>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</si>
  <si>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</si>
  <si>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</si>
  <si>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</si>
  <si>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</si>
  <si>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</si>
  <si>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</si>
  <si>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</si>
  <si>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</si>
  <si>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</si>
  <si>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</si>
  <si>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</si>
  <si>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</si>
  <si>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</si>
  <si>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</si>
  <si>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</si>
  <si>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</si>
  <si>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</si>
  <si>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</si>
  <si>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2023-02-20</t>
  </si>
  <si>
    <t>3048116</t>
  </si>
  <si>
    <t>格林斯套房酒店</t>
  </si>
  <si>
    <t>Chen Qi</t>
  </si>
  <si>
    <t>2023-02-21</t>
  </si>
  <si>
    <t>退房日周结</t>
  </si>
  <si>
    <t>295.93</t>
  </si>
  <si>
    <t>43.00</t>
  </si>
  <si>
    <t>0</t>
  </si>
  <si>
    <t>0.00</t>
  </si>
  <si>
    <t>携程盛景国际直连</t>
  </si>
  <si>
    <t>01.010677</t>
  </si>
  <si>
    <t>2023-02-20 11:13:14</t>
  </si>
  <si>
    <t>否</t>
  </si>
  <si>
    <t>汇智国际旅游发展有限公司</t>
  </si>
  <si>
    <t>直连</t>
  </si>
  <si>
    <t>马来西亚</t>
  </si>
  <si>
    <t>2023-02-12</t>
  </si>
  <si>
    <t>3025289</t>
  </si>
  <si>
    <t>吉隆坡维雅酒店</t>
  </si>
  <si>
    <t>Wei Poh Choon,Wei Poh Choon</t>
  </si>
  <si>
    <t>375.54</t>
  </si>
  <si>
    <t>55.00</t>
  </si>
  <si>
    <t>2023-02-14 11:29:55</t>
  </si>
  <si>
    <t>直采</t>
  </si>
  <si>
    <t>2022-10-21</t>
  </si>
  <si>
    <t>2752518</t>
  </si>
  <si>
    <t>兰花西贡酒店</t>
  </si>
  <si>
    <t>johnson christopher,johnson christopher</t>
  </si>
  <si>
    <t>2023-02-16</t>
  </si>
  <si>
    <t>1735.80</t>
  </si>
  <si>
    <t>240.00</t>
  </si>
  <si>
    <t>2022-10-21 18:12:46</t>
  </si>
  <si>
    <t>越南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</si>
</sst>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495300</xdr:colOff>
      <xdr:row>50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82275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44973</v>
      </c>
      <c r="G2" s="6">
        <v>44978</v>
      </c>
      <c r="H2" s="4">
        <v>1</v>
      </c>
      <c r="I2" s="4">
        <v>5</v>
      </c>
      <c r="J2" s="4">
        <v>5</v>
      </c>
      <c r="K2" s="4" t="s">
        <v>30</v>
      </c>
      <c r="L2" s="4">
        <v>240</v>
      </c>
      <c r="M2" s="4">
        <v>240</v>
      </c>
      <c r="N2" s="4" t="s">
        <v>31</v>
      </c>
      <c r="O2" s="4" t="s">
        <v>32</v>
      </c>
      <c r="P2" s="4" t="s">
        <v>33</v>
      </c>
      <c r="Q2" s="4">
        <v>0</v>
      </c>
      <c r="R2" s="7">
        <v>44855</v>
      </c>
      <c r="S2" s="6">
        <v>44981</v>
      </c>
      <c r="T2" s="4" t="s">
        <v>34</v>
      </c>
      <c r="U2" s="4">
        <v>240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44977</v>
      </c>
      <c r="G3" s="6">
        <v>44978</v>
      </c>
      <c r="H3" s="4">
        <v>1</v>
      </c>
      <c r="I3" s="4">
        <v>1</v>
      </c>
      <c r="J3" s="4">
        <v>1</v>
      </c>
      <c r="K3" s="4" t="s">
        <v>30</v>
      </c>
      <c r="L3" s="4">
        <v>55</v>
      </c>
      <c r="M3" s="4">
        <v>55</v>
      </c>
      <c r="N3" s="4" t="s">
        <v>40</v>
      </c>
      <c r="O3" s="4" t="s">
        <v>32</v>
      </c>
      <c r="P3" s="4" t="s">
        <v>33</v>
      </c>
      <c r="Q3" s="4">
        <v>0</v>
      </c>
      <c r="R3" s="7">
        <v>44969</v>
      </c>
      <c r="S3" s="6">
        <v>44981</v>
      </c>
      <c r="T3" s="4" t="s">
        <v>34</v>
      </c>
      <c r="U3" s="4">
        <v>55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44977</v>
      </c>
      <c r="G4" s="6">
        <v>44978</v>
      </c>
      <c r="H4" s="4">
        <v>1</v>
      </c>
      <c r="I4" s="4">
        <v>1</v>
      </c>
      <c r="J4" s="4">
        <v>1</v>
      </c>
      <c r="K4" s="4" t="s">
        <v>30</v>
      </c>
      <c r="L4" s="4">
        <v>43</v>
      </c>
      <c r="M4" s="4">
        <v>43</v>
      </c>
      <c r="N4" s="4" t="s">
        <v>46</v>
      </c>
      <c r="O4" s="4" t="s">
        <v>32</v>
      </c>
      <c r="P4" s="4" t="s">
        <v>33</v>
      </c>
      <c r="Q4" s="4">
        <v>0</v>
      </c>
      <c r="R4" s="7">
        <v>44977</v>
      </c>
      <c r="S4" s="6">
        <v>44981</v>
      </c>
      <c r="T4" s="4" t="s">
        <v>34</v>
      </c>
      <c r="U4" s="4">
        <v>43</v>
      </c>
      <c r="V4" s="4">
        <v>0</v>
      </c>
      <c r="W4" s="4">
        <v>0</v>
      </c>
      <c r="X4" s="4" t="s">
        <v>47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E1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21505396556</v>
      </c>
      <c r="B2" s="6">
        <v>44973</v>
      </c>
      <c r="C2" s="6">
        <v>44978</v>
      </c>
      <c r="D2" s="4">
        <v>240</v>
      </c>
      <c r="E2" s="4" t="str">
        <f>VLOOKUP(A2,HOP!A:L,12,0)</f>
        <v>240.00</v>
      </c>
      <c r="F2" s="4" t="str">
        <f>VLOOKUP(A2,HOP!A:C,3,0)</f>
        <v>2752518</v>
      </c>
      <c r="G2" s="4">
        <f>D2-E2</f>
        <v>0</v>
      </c>
      <c r="H2" s="4" t="str">
        <f>$H$1&amp;F2</f>
        <v>，2752518</v>
      </c>
      <c r="I2" s="4" t="str">
        <f>VLOOKUP(A2,HOP!A:U,21,0)</f>
        <v>直连</v>
      </c>
    </row>
    <row r="3" s="4" customFormat="1" spans="1:9">
      <c r="A3" s="5">
        <v>999222683594155</v>
      </c>
      <c r="B3" s="6">
        <v>44977</v>
      </c>
      <c r="C3" s="6">
        <v>44978</v>
      </c>
      <c r="D3" s="4">
        <v>55</v>
      </c>
      <c r="E3" s="4" t="str">
        <f>VLOOKUP(A3,HOP!A:L,12,0)</f>
        <v>55.00</v>
      </c>
      <c r="F3" s="4" t="str">
        <f>VLOOKUP(A3,HOP!A:C,3,0)</f>
        <v>3025289</v>
      </c>
      <c r="G3" s="4">
        <f>D3-E3</f>
        <v>0</v>
      </c>
      <c r="H3" s="4" t="str">
        <f>$H$1&amp;F3</f>
        <v>，3025289</v>
      </c>
      <c r="I3" s="4" t="str">
        <f>VLOOKUP(A3,HOP!A:U,21,0)</f>
        <v>直采</v>
      </c>
    </row>
    <row r="4" s="4" customFormat="1" spans="1:9">
      <c r="A4" s="5">
        <v>999222826548565</v>
      </c>
      <c r="B4" s="6">
        <v>44977</v>
      </c>
      <c r="C4" s="6">
        <v>44978</v>
      </c>
      <c r="D4" s="4">
        <v>43</v>
      </c>
      <c r="E4" s="4" t="str">
        <f>VLOOKUP(A4,HOP!A:L,12,0)</f>
        <v>43.00</v>
      </c>
      <c r="F4" s="4" t="str">
        <f>VLOOKUP(A4,HOP!A:C,3,0)</f>
        <v>3048116</v>
      </c>
      <c r="G4" s="4">
        <f>D4-E4</f>
        <v>0</v>
      </c>
      <c r="H4" s="4" t="str">
        <f>$H$1&amp;F4</f>
        <v>，3048116</v>
      </c>
      <c r="I4" s="4" t="str">
        <f>VLOOKUP(A4,HOP!A:U,21,0)</f>
        <v>直连</v>
      </c>
    </row>
    <row r="6" spans="4:4">
      <c r="D6" s="4">
        <f>SUM(D2:D5)</f>
        <v>338</v>
      </c>
    </row>
    <row r="12" spans="1:4">
      <c r="A12" s="4" t="s">
        <v>49</v>
      </c>
      <c r="C12" s="4">
        <v>55</v>
      </c>
      <c r="D12" s="4">
        <v>431.59</v>
      </c>
    </row>
    <row r="13" spans="1:4">
      <c r="A13" s="4" t="s">
        <v>50</v>
      </c>
      <c r="C13" s="4">
        <v>283</v>
      </c>
      <c r="D13" s="4">
        <v>2220.7</v>
      </c>
    </row>
    <row r="14" spans="1:4">
      <c r="A14" s="4" t="s">
        <v>51</v>
      </c>
      <c r="C14" s="4">
        <f>SUM(C12:C13)</f>
        <v>338</v>
      </c>
      <c r="D14" s="4">
        <f>SUM(D12:D13)</f>
        <v>2652.29</v>
      </c>
    </row>
    <row r="15" spans="1:1">
      <c r="A15" s="4" t="s">
        <v>52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999222826548565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30</v>
      </c>
      <c r="K2" s="1" t="s">
        <v>79</v>
      </c>
      <c r="L2" s="1" t="s">
        <v>79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999222683594155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72</v>
      </c>
      <c r="G3" s="1" t="s">
        <v>76</v>
      </c>
      <c r="H3" s="1" t="s">
        <v>77</v>
      </c>
      <c r="I3" s="1" t="s">
        <v>93</v>
      </c>
      <c r="J3" s="1" t="s">
        <v>30</v>
      </c>
      <c r="K3" s="1" t="s">
        <v>94</v>
      </c>
      <c r="L3" s="1" t="s">
        <v>94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95</v>
      </c>
      <c r="S3" s="1" t="s">
        <v>85</v>
      </c>
      <c r="T3" s="1" t="s">
        <v>86</v>
      </c>
      <c r="U3" s="1" t="s">
        <v>96</v>
      </c>
      <c r="V3" s="1" t="s">
        <v>88</v>
      </c>
    </row>
    <row r="4" s="1" customFormat="1" spans="1:22">
      <c r="A4" s="3">
        <v>21505396556</v>
      </c>
      <c r="B4" s="1" t="s">
        <v>97</v>
      </c>
      <c r="C4" s="1" t="s">
        <v>98</v>
      </c>
      <c r="D4" s="1" t="s">
        <v>99</v>
      </c>
      <c r="E4" s="1" t="s">
        <v>100</v>
      </c>
      <c r="F4" s="1" t="s">
        <v>101</v>
      </c>
      <c r="G4" s="1" t="s">
        <v>76</v>
      </c>
      <c r="H4" s="1" t="s">
        <v>77</v>
      </c>
      <c r="I4" s="1" t="s">
        <v>102</v>
      </c>
      <c r="J4" s="1" t="s">
        <v>30</v>
      </c>
      <c r="K4" s="1" t="s">
        <v>103</v>
      </c>
      <c r="L4" s="1" t="s">
        <v>103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104</v>
      </c>
      <c r="S4" s="1" t="s">
        <v>85</v>
      </c>
      <c r="T4" s="1" t="s">
        <v>86</v>
      </c>
      <c r="U4" s="1" t="s">
        <v>87</v>
      </c>
      <c r="V4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2023-02-24T02:06:55Z</dcterms:created>
  <dcterms:modified xsi:type="dcterms:W3CDTF">2023-02-24T02:23:32Z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37885EF07EF0414C90900E406078077C</vt:lpwstr>
  </property>
  <property fmtid="{D5CDD505-2E9C-101B-9397-08002B2CF9AE}" pid="3" name="KSOProductBuildVer">
    <vt:lpwstr>2052-11.1.0.13703</vt:lpwstr>
  </property>
</Properties>
</file>