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<sst xmlns="http://schemas.openxmlformats.org/spreadsheetml/2006/main" count="370" uniqueCount="165">
  <si>
    <t>去哪儿网酒店预付对账单</t>
  </si>
  <si>
    <t>供应商名称：</t>
  </si>
  <si>
    <t>汇趣住</t>
  </si>
  <si>
    <t>结算周期：</t>
  </si>
  <si>
    <t>2023-02-23至2023-02-24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</si>
  <si>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</si>
  <si>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</si>
  <si>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</si>
  <si>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</si>
  <si>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</si>
  <si>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</si>
  <si>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</si>
  <si>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</si>
  <si>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</si>
  <si>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</si>
  <si>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</si>
  <si>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</si>
  <si>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</si>
  <si>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</si>
  <si>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</si>
  <si>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¥472.00</t>
  </si>
  <si>
    <t>¥76.00</t>
  </si>
  <si>
    <t>¥396.00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</si>
  <si>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</si>
  <si>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</si>
  <si>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</si>
  <si>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</si>
  <si>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</si>
  <si>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</si>
  <si>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</si>
  <si>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</si>
  <si>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</si>
  <si>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</si>
  <si>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</si>
  <si>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</si>
  <si>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</si>
  <si>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</si>
  <si>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</si>
  <si>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</si>
  <si>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</si>
  <si>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</si>
  <si>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</si>
  <si>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</si>
  <si>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</si>
  <si>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</si>
  <si>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</si>
  <si>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</si>
  <si>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</si>
  <si>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</si>
  <si>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</si>
  <si>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</si>
  <si>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</si>
  <si>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</si>
  <si>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</si>
  <si>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</si>
  <si>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</si>
  <si>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</si>
  <si>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</si>
  <si>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</si>
  <si>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</si>
  <si>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</si>
  <si>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</si>
  <si>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</si>
  <si>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</si>
  <si>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</si>
  <si>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</si>
  <si>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</si>
  <si>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</si>
  <si>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</si>
  <si>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</si>
  <si>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103281605477</t>
  </si>
  <si>
    <t>酒店预付</t>
  </si>
  <si>
    <t>否</t>
  </si>
  <si>
    <t>普通</t>
  </si>
  <si>
    <t>347181995</t>
  </si>
  <si>
    <t>上海品尊名致精品酒店公寓</t>
  </si>
  <si>
    <t>1639468</t>
  </si>
  <si>
    <t>苏镇</t>
  </si>
  <si>
    <t>2023-02-22</t>
  </si>
  <si>
    <t>2023-02-23</t>
  </si>
  <si>
    <t>2023-02-24</t>
  </si>
  <si>
    <t>豪华复式房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</si>
  <si>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</si>
  <si>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</si>
  <si>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</si>
  <si>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</si>
  <si>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</si>
  <si>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</si>
  <si>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</si>
  <si>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</si>
  <si>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</si>
  <si>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</si>
  <si>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</si>
  <si>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</si>
  <si>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A230227111610481</t>
  </si>
  <si>
    <r>
      <t>总计：</t>
    </r>
    <r>
      <rPr>
        <sz val="10"/>
        <rFont val="Arial"/>
        <charset val="134"/>
      </rPr>
      <t>396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</si>
  <si>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</si>
  <si>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</si>
  <si>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</si>
  <si>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</si>
  <si>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</si>
  <si>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</si>
  <si>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</si>
  <si>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</si>
  <si>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</si>
  <si>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</si>
  <si>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</si>
  <si>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</si>
  <si>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</si>
  <si>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</si>
  <si>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</si>
  <si>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</si>
  <si>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</si>
  <si>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</si>
  <si>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103283268271</t>
  </si>
  <si>
    <t>3062915</t>
  </si>
  <si>
    <t>德林精品酒店</t>
  </si>
  <si>
    <t>郭松</t>
  </si>
  <si>
    <t>2023-02-25</t>
  </si>
  <si>
    <t>--</t>
  </si>
  <si>
    <t>185.00</t>
  </si>
  <si>
    <t>RMB</t>
  </si>
  <si>
    <t>0</t>
  </si>
  <si>
    <t>0.00</t>
  </si>
  <si>
    <t>汇趣住国内直连</t>
  </si>
  <si>
    <t>01.011247</t>
  </si>
  <si>
    <t>2023-02-24 16:20:09</t>
  </si>
  <si>
    <t>直连</t>
  </si>
  <si>
    <t>中国</t>
  </si>
  <si>
    <t>103283497406</t>
  </si>
  <si>
    <t>3062897</t>
  </si>
  <si>
    <t>格林豪泰智选酒店（大同高铁站万达广场方特店）</t>
  </si>
  <si>
    <t>崔焕洁,李书军</t>
  </si>
  <si>
    <t>374.00</t>
  </si>
  <si>
    <t>2023-02-24 16:16:33</t>
  </si>
  <si>
    <t>103283416492</t>
  </si>
  <si>
    <t>3062014</t>
  </si>
  <si>
    <t>木洋宾馆(沈阳苏家屯火车站店)</t>
  </si>
  <si>
    <t>杜节义</t>
  </si>
  <si>
    <t>106.00</t>
  </si>
  <si>
    <t>2023-02-24 11:54:35</t>
  </si>
  <si>
    <t>3056947</t>
  </si>
  <si>
    <t>396.00</t>
  </si>
  <si>
    <t>2023-02-22 22:42:36</t>
  </si>
  <si>
    <t>103278742863</t>
  </si>
  <si>
    <t>2023-02-19</t>
  </si>
  <si>
    <t>3045011</t>
  </si>
  <si>
    <t>了了心四合院酒店(北京北海西四店)</t>
  </si>
  <si>
    <t>彭佳,潘泓霖</t>
  </si>
  <si>
    <t>2023-02-26</t>
  </si>
  <si>
    <t>1892.00</t>
  </si>
  <si>
    <t>2023-02-19 11:21:45</t>
  </si>
  <si>
    <t>103274625164</t>
  </si>
  <si>
    <t>2023-02-15</t>
  </si>
  <si>
    <t>3033832</t>
  </si>
  <si>
    <t>北京诺富特和平宾馆</t>
  </si>
  <si>
    <t>宁娜,宁娜</t>
  </si>
  <si>
    <t>1212.00</t>
  </si>
  <si>
    <t>2023-02-15 22:08:44</t>
  </si>
  <si>
    <t>103271165708</t>
  </si>
  <si>
    <t>2023-02-12</t>
  </si>
  <si>
    <t>3024328</t>
  </si>
  <si>
    <t>范丽双</t>
  </si>
  <si>
    <t>607.00</t>
  </si>
  <si>
    <t>2023-02-12 08:34:53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</si>
</sst>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0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41</v>
      </c>
      <c r="B1" s="3" t="s">
        <v>42</v>
      </c>
      <c r="C1" s="3" t="s">
        <v>24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9" t="s">
        <v>61</v>
      </c>
      <c r="Y1" s="9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1</v>
      </c>
      <c r="N2" s="6" t="s">
        <v>78</v>
      </c>
      <c r="O2" s="6" t="s">
        <v>79</v>
      </c>
      <c r="P2" s="6" t="s">
        <v>80</v>
      </c>
      <c r="Q2" s="6"/>
      <c r="R2" s="11" t="s">
        <v>20</v>
      </c>
      <c r="S2" s="12" t="s">
        <v>19</v>
      </c>
      <c r="T2" s="6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85</v>
      </c>
      <c r="B1" s="3" t="s">
        <v>86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87</v>
      </c>
      <c r="H1" s="3" t="s">
        <v>88</v>
      </c>
      <c r="I1" s="3" t="s">
        <v>13</v>
      </c>
      <c r="J1" s="3" t="s">
        <v>17</v>
      </c>
      <c r="K1" s="3" t="s">
        <v>18</v>
      </c>
      <c r="L1" s="9" t="s">
        <v>89</v>
      </c>
      <c r="M1" s="3" t="s">
        <v>90</v>
      </c>
      <c r="N1" s="3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92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customWidth="1"/>
  </cols>
  <sheetData>
    <row r="1" spans="1:8">
      <c r="A1" s="3" t="s">
        <v>41</v>
      </c>
      <c r="B1" s="3" t="s">
        <v>54</v>
      </c>
      <c r="C1" s="3" t="s">
        <v>55</v>
      </c>
      <c r="D1" s="3" t="s">
        <v>18</v>
      </c>
      <c r="H1" s="4" t="s">
        <v>93</v>
      </c>
    </row>
    <row r="2" ht="14.25" customHeight="1" spans="1:9">
      <c r="A2" s="5" t="s">
        <v>70</v>
      </c>
      <c r="B2" s="6" t="s">
        <v>79</v>
      </c>
      <c r="C2" s="6" t="s">
        <v>80</v>
      </c>
      <c r="D2" s="7">
        <v>396</v>
      </c>
      <c r="E2" t="str">
        <f>VLOOKUP(A2,HOP!A:L,12,0)</f>
        <v>396.00</v>
      </c>
      <c r="F2" t="str">
        <f>VLOOKUP(A2,HOP!A:C,3,0)</f>
        <v>3056947</v>
      </c>
      <c r="G2">
        <f>D2-E2</f>
        <v>0</v>
      </c>
      <c r="H2" t="str">
        <f>$H$1&amp;F2</f>
        <v>，3056947</v>
      </c>
      <c r="I2" t="str">
        <f>VLOOKUP(A2,HOP!A:U,21,0)</f>
        <v>直连</v>
      </c>
    </row>
    <row r="4" spans="4:4">
      <c r="D4">
        <f>SUM(D2:D3)</f>
        <v>396</v>
      </c>
    </row>
    <row r="6" ht="14.25" spans="4:4">
      <c r="D6" s="8" t="s">
        <v>22</v>
      </c>
    </row>
    <row r="9" spans="1:1">
      <c r="A9" t="s">
        <v>94</v>
      </c>
    </row>
    <row r="10" spans="1:1">
      <c r="A10" s="4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80</v>
      </c>
      <c r="C2" s="1" t="s">
        <v>115</v>
      </c>
      <c r="D2" s="1" t="s">
        <v>116</v>
      </c>
      <c r="E2" s="1" t="s">
        <v>117</v>
      </c>
      <c r="F2" s="1" t="s">
        <v>80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129</v>
      </c>
      <c r="B3" s="1" t="s">
        <v>80</v>
      </c>
      <c r="C3" s="1" t="s">
        <v>130</v>
      </c>
      <c r="D3" s="1" t="s">
        <v>131</v>
      </c>
      <c r="E3" s="1" t="s">
        <v>132</v>
      </c>
      <c r="F3" s="1" t="s">
        <v>80</v>
      </c>
      <c r="G3" s="1" t="s">
        <v>118</v>
      </c>
      <c r="H3" s="1" t="s">
        <v>119</v>
      </c>
      <c r="I3" s="1" t="s">
        <v>133</v>
      </c>
      <c r="J3" s="1" t="s">
        <v>121</v>
      </c>
      <c r="K3" s="1" t="s">
        <v>133</v>
      </c>
      <c r="L3" s="1" t="s">
        <v>133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134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135</v>
      </c>
      <c r="B4" s="1" t="s">
        <v>80</v>
      </c>
      <c r="C4" s="1" t="s">
        <v>136</v>
      </c>
      <c r="D4" s="1" t="s">
        <v>137</v>
      </c>
      <c r="E4" s="1" t="s">
        <v>138</v>
      </c>
      <c r="F4" s="1" t="s">
        <v>80</v>
      </c>
      <c r="G4" s="1" t="s">
        <v>118</v>
      </c>
      <c r="H4" s="1" t="s">
        <v>119</v>
      </c>
      <c r="I4" s="1" t="s">
        <v>139</v>
      </c>
      <c r="J4" s="1" t="s">
        <v>121</v>
      </c>
      <c r="K4" s="1" t="s">
        <v>139</v>
      </c>
      <c r="L4" s="1" t="s">
        <v>139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140</v>
      </c>
      <c r="S4" s="1" t="s">
        <v>72</v>
      </c>
      <c r="T4" s="1" t="s">
        <v>34</v>
      </c>
      <c r="U4" s="1" t="s">
        <v>127</v>
      </c>
      <c r="V4" s="1" t="s">
        <v>128</v>
      </c>
    </row>
    <row r="5" s="1" customFormat="1" spans="1:22">
      <c r="A5" s="1" t="s">
        <v>70</v>
      </c>
      <c r="B5" s="1" t="s">
        <v>78</v>
      </c>
      <c r="C5" s="1" t="s">
        <v>141</v>
      </c>
      <c r="D5" s="1" t="s">
        <v>75</v>
      </c>
      <c r="E5" s="1" t="s">
        <v>77</v>
      </c>
      <c r="F5" s="1" t="s">
        <v>79</v>
      </c>
      <c r="G5" s="1" t="s">
        <v>80</v>
      </c>
      <c r="H5" s="1" t="s">
        <v>119</v>
      </c>
      <c r="I5" s="1" t="s">
        <v>142</v>
      </c>
      <c r="J5" s="1" t="s">
        <v>121</v>
      </c>
      <c r="K5" s="1" t="s">
        <v>142</v>
      </c>
      <c r="L5" s="1" t="s">
        <v>142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143</v>
      </c>
      <c r="S5" s="1" t="s">
        <v>72</v>
      </c>
      <c r="T5" s="1" t="s">
        <v>34</v>
      </c>
      <c r="U5" s="1" t="s">
        <v>127</v>
      </c>
      <c r="V5" s="1" t="s">
        <v>128</v>
      </c>
    </row>
    <row r="6" s="1" customFormat="1" spans="1:22">
      <c r="A6" s="1" t="s">
        <v>144</v>
      </c>
      <c r="B6" s="1" t="s">
        <v>145</v>
      </c>
      <c r="C6" s="1" t="s">
        <v>146</v>
      </c>
      <c r="D6" s="1" t="s">
        <v>147</v>
      </c>
      <c r="E6" s="1" t="s">
        <v>148</v>
      </c>
      <c r="F6" s="1" t="s">
        <v>80</v>
      </c>
      <c r="G6" s="1" t="s">
        <v>149</v>
      </c>
      <c r="H6" s="1" t="s">
        <v>119</v>
      </c>
      <c r="I6" s="1" t="s">
        <v>150</v>
      </c>
      <c r="J6" s="1" t="s">
        <v>121</v>
      </c>
      <c r="K6" s="1" t="s">
        <v>150</v>
      </c>
      <c r="L6" s="1" t="s">
        <v>150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151</v>
      </c>
      <c r="S6" s="1" t="s">
        <v>72</v>
      </c>
      <c r="T6" s="1" t="s">
        <v>34</v>
      </c>
      <c r="U6" s="1" t="s">
        <v>127</v>
      </c>
      <c r="V6" s="1" t="s">
        <v>128</v>
      </c>
    </row>
    <row r="7" s="1" customFormat="1" spans="1:22">
      <c r="A7" s="1" t="s">
        <v>152</v>
      </c>
      <c r="B7" s="1" t="s">
        <v>153</v>
      </c>
      <c r="C7" s="1" t="s">
        <v>154</v>
      </c>
      <c r="D7" s="1" t="s">
        <v>155</v>
      </c>
      <c r="E7" s="1" t="s">
        <v>156</v>
      </c>
      <c r="F7" s="1" t="s">
        <v>80</v>
      </c>
      <c r="G7" s="1" t="s">
        <v>118</v>
      </c>
      <c r="H7" s="1" t="s">
        <v>119</v>
      </c>
      <c r="I7" s="1" t="s">
        <v>157</v>
      </c>
      <c r="J7" s="1" t="s">
        <v>121</v>
      </c>
      <c r="K7" s="1" t="s">
        <v>157</v>
      </c>
      <c r="L7" s="1" t="s">
        <v>157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158</v>
      </c>
      <c r="S7" s="1" t="s">
        <v>72</v>
      </c>
      <c r="T7" s="1" t="s">
        <v>34</v>
      </c>
      <c r="U7" s="1" t="s">
        <v>127</v>
      </c>
      <c r="V7" s="1" t="s">
        <v>128</v>
      </c>
    </row>
    <row r="8" s="1" customFormat="1" spans="1:22">
      <c r="A8" s="1" t="s">
        <v>159</v>
      </c>
      <c r="B8" s="1" t="s">
        <v>160</v>
      </c>
      <c r="C8" s="1" t="s">
        <v>161</v>
      </c>
      <c r="D8" s="1" t="s">
        <v>155</v>
      </c>
      <c r="E8" s="1" t="s">
        <v>162</v>
      </c>
      <c r="F8" s="1" t="s">
        <v>80</v>
      </c>
      <c r="G8" s="1" t="s">
        <v>118</v>
      </c>
      <c r="H8" s="1" t="s">
        <v>119</v>
      </c>
      <c r="I8" s="1" t="s">
        <v>163</v>
      </c>
      <c r="J8" s="1" t="s">
        <v>121</v>
      </c>
      <c r="K8" s="1" t="s">
        <v>163</v>
      </c>
      <c r="L8" s="1" t="s">
        <v>163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164</v>
      </c>
      <c r="S8" s="1" t="s">
        <v>72</v>
      </c>
      <c r="T8" s="1" t="s">
        <v>34</v>
      </c>
      <c r="U8" s="1" t="s">
        <v>127</v>
      </c>
      <c r="V8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2023-02-27T03:17:04Z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C45751A11FB248DA9ACA27976B5731DE</vt:lpwstr>
  </property>
</Properties>
</file>