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对账!$A$1:$I$35</definedName>
  </definedNames>
  <calcPr calcId="144525"/>
</workbook>
</file>

<file path=xl/sharedStrings.xml><?xml version="1.0" encoding="utf-8"?>
<sst xmlns="http://schemas.openxmlformats.org/spreadsheetml/2006/main" count="2014" uniqueCount="530">
  <si>
    <t>去哪儿网酒店预付对账单</t>
  </si>
  <si>
    <t>供应商名称：</t>
  </si>
  <si>
    <t>港丰国际</t>
  </si>
  <si>
    <t>结算周期：</t>
  </si>
  <si>
    <t>2023-02-20至2023-02-26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</si>
  <si>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</si>
  <si>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</si>
  <si>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</si>
  <si>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</si>
  <si>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</si>
  <si>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</si>
  <si>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</si>
  <si>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</si>
  <si>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</si>
  <si>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</si>
  <si>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</si>
  <si>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</si>
  <si>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</si>
  <si>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</si>
  <si>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</si>
  <si>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¥131,553.00</t>
  </si>
  <si>
    <t>¥15,924.00</t>
  </si>
  <si>
    <t>¥10,731.00</t>
  </si>
  <si>
    <t>-¥1,820.00</t>
  </si>
  <si>
    <t>¥103,078.00</t>
  </si>
  <si>
    <t>分类信息</t>
  </si>
  <si>
    <t>业务类型</t>
  </si>
  <si>
    <t>酒店预付（点击查看明细）</t>
  </si>
  <si>
    <t>¥104,898.00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</si>
  <si>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</si>
  <si>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</si>
  <si>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</si>
  <si>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</si>
  <si>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</si>
  <si>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</si>
  <si>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</si>
  <si>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</si>
  <si>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</si>
  <si>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</si>
  <si>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</si>
  <si>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</si>
  <si>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</si>
  <si>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</si>
  <si>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</si>
  <si>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</si>
  <si>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</si>
  <si>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</si>
  <si>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</si>
  <si>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</si>
  <si>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</si>
  <si>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</si>
  <si>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</si>
  <si>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</si>
  <si>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</si>
  <si>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</si>
  <si>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</si>
  <si>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</si>
  <si>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</si>
  <si>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</si>
  <si>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</si>
  <si>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</si>
  <si>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</si>
  <si>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</si>
  <si>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</si>
  <si>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</si>
  <si>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</si>
  <si>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</si>
  <si>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</si>
  <si>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</si>
  <si>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</si>
  <si>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</si>
  <si>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</si>
  <si>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703265919593</t>
  </si>
  <si>
    <t>3009587</t>
  </si>
  <si>
    <t>酒店预付</t>
  </si>
  <si>
    <t>否</t>
  </si>
  <si>
    <t>普通</t>
  </si>
  <si>
    <t>221906009</t>
  </si>
  <si>
    <t>香港九龙酒店</t>
  </si>
  <si>
    <t>1619975</t>
  </si>
  <si>
    <t>WANG/YING</t>
  </si>
  <si>
    <t>2023-02-06</t>
  </si>
  <si>
    <t>2023-02-18</t>
  </si>
  <si>
    <t>2023-02-20</t>
  </si>
  <si>
    <t>¥1,234.00</t>
  </si>
  <si>
    <t>¥98.00</t>
  </si>
  <si>
    <t>¥1,136.00</t>
  </si>
  <si>
    <t>Superior Room</t>
  </si>
  <si>
    <t>WEBSITE</t>
  </si>
  <si>
    <t>703271238633</t>
  </si>
  <si>
    <t>3026358</t>
  </si>
  <si>
    <t>158563892</t>
  </si>
  <si>
    <t>苏梅岛W酒店(政府卫生认证)</t>
  </si>
  <si>
    <t>XU/MENG|LIU/XU</t>
  </si>
  <si>
    <t>2023-02-12</t>
  </si>
  <si>
    <t>2023-02-19</t>
  </si>
  <si>
    <t>¥3,901.00</t>
  </si>
  <si>
    <t>¥402.00</t>
  </si>
  <si>
    <t>¥3,499.00</t>
  </si>
  <si>
    <t>Jungle Oasis Villa</t>
  </si>
  <si>
    <t>703277887981</t>
  </si>
  <si>
    <t>3041121</t>
  </si>
  <si>
    <t>188933132</t>
  </si>
  <si>
    <t>曼谷素坤逸11号巷美居酒店</t>
  </si>
  <si>
    <t>WANG/YIXUAN|WANG/YIMENG|FAN/CHUNMENG</t>
  </si>
  <si>
    <t>¥2,088.00</t>
  </si>
  <si>
    <t>¥214.00</t>
  </si>
  <si>
    <t>¥1,874.00</t>
  </si>
  <si>
    <t>family room</t>
  </si>
  <si>
    <t>703278833295</t>
  </si>
  <si>
    <t>3045966</t>
  </si>
  <si>
    <t>194902694</t>
  </si>
  <si>
    <t>芭堤雅T酒店 (政府卫生认证)</t>
  </si>
  <si>
    <t>KE/FENGZHU</t>
  </si>
  <si>
    <t>¥225.00</t>
  </si>
  <si>
    <t>¥23.00</t>
  </si>
  <si>
    <t>¥202.00</t>
  </si>
  <si>
    <t>Superior</t>
  </si>
  <si>
    <t>703275348719</t>
  </si>
  <si>
    <t>3036827</t>
  </si>
  <si>
    <t>221902265</t>
  </si>
  <si>
    <t>香港君悦酒店</t>
  </si>
  <si>
    <t>PU/YILONG</t>
  </si>
  <si>
    <t>2023-02-16</t>
  </si>
  <si>
    <t>¥3,758.00</t>
  </si>
  <si>
    <t>¥326.00</t>
  </si>
  <si>
    <t>¥3,432.00</t>
  </si>
  <si>
    <t>King Bed Room</t>
  </si>
  <si>
    <t>703272059420</t>
  </si>
  <si>
    <t>3028455</t>
  </si>
  <si>
    <t>XIA/YUE</t>
  </si>
  <si>
    <t>2023-02-13</t>
  </si>
  <si>
    <t>2023-02-22</t>
  </si>
  <si>
    <t>2023-02-24</t>
  </si>
  <si>
    <t>¥1,266.00</t>
  </si>
  <si>
    <t>2023-02-20 21:46:38</t>
  </si>
  <si>
    <t>703277380319</t>
  </si>
  <si>
    <t>3041744</t>
  </si>
  <si>
    <t>158583131</t>
  </si>
  <si>
    <t>洛杉矶机场希尔顿酒店</t>
  </si>
  <si>
    <t>CHEN/YONGJIAN</t>
  </si>
  <si>
    <t>¥2,678.00</t>
  </si>
  <si>
    <t>¥288.00</t>
  </si>
  <si>
    <t>¥2,390.00</t>
  </si>
  <si>
    <t>King room</t>
  </si>
  <si>
    <t>703263316602</t>
  </si>
  <si>
    <t>3002055</t>
  </si>
  <si>
    <t>210910232</t>
  </si>
  <si>
    <t>普吉岛玛丽莎别墅酒店(政府卫生认证)</t>
  </si>
  <si>
    <t>HUANG/JIARU|ZOU/YINGTONG</t>
  </si>
  <si>
    <t>2023-02-04</t>
  </si>
  <si>
    <t>2023-03-03</t>
  </si>
  <si>
    <t>2023-03-07</t>
  </si>
  <si>
    <t>¥11,940.00</t>
  </si>
  <si>
    <t>2023-02-20 23:26:46</t>
  </si>
  <si>
    <t>Superior Pool Villa</t>
  </si>
  <si>
    <t>703254795957</t>
  </si>
  <si>
    <t>2979220</t>
  </si>
  <si>
    <t>158560718</t>
  </si>
  <si>
    <t>曼谷铂尔曼皇权酒店 (政府卫生认证)</t>
  </si>
  <si>
    <t>CAI/MENGXIN|DONG/QINGCHEN</t>
  </si>
  <si>
    <t>2023-01-26</t>
  </si>
  <si>
    <t>2023-02-21</t>
  </si>
  <si>
    <t>¥3,125.00</t>
  </si>
  <si>
    <t>¥300.00</t>
  </si>
  <si>
    <t>¥2,825.00</t>
  </si>
  <si>
    <t>Superior Twin Room</t>
  </si>
  <si>
    <t>703253651795</t>
  </si>
  <si>
    <t>2977804</t>
  </si>
  <si>
    <t>158558903</t>
  </si>
  <si>
    <t>曼谷大都会酒店</t>
  </si>
  <si>
    <t>LIAN/JUN</t>
  </si>
  <si>
    <t>2023-01-25</t>
  </si>
  <si>
    <t>¥2,036.00</t>
  </si>
  <si>
    <t>¥194.00</t>
  </si>
  <si>
    <t>¥1,842.00</t>
  </si>
  <si>
    <t>Metropolitan Room</t>
  </si>
  <si>
    <t>703271198478</t>
  </si>
  <si>
    <t>3026380</t>
  </si>
  <si>
    <t>158583011</t>
  </si>
  <si>
    <t>雅加达东荟城智选假日酒店</t>
  </si>
  <si>
    <t>SI/HONGYAN</t>
  </si>
  <si>
    <t>¥663.00</t>
  </si>
  <si>
    <t>¥72.00</t>
  </si>
  <si>
    <t>¥591.00</t>
  </si>
  <si>
    <t>Queen Bed Room</t>
  </si>
  <si>
    <t>703267349136</t>
  </si>
  <si>
    <t>3015238</t>
  </si>
  <si>
    <t>TAO/QIANG|ZHOU/YING</t>
  </si>
  <si>
    <t>2023-02-08</t>
  </si>
  <si>
    <t>¥1,758.00</t>
  </si>
  <si>
    <t>¥139.00</t>
  </si>
  <si>
    <t>¥1,619.00</t>
  </si>
  <si>
    <t>703270364960</t>
  </si>
  <si>
    <t>3023846</t>
  </si>
  <si>
    <t>JIANG/LVBEIBEI|LV/WEIFANG</t>
  </si>
  <si>
    <t>2023-02-11</t>
  </si>
  <si>
    <t>¥1,866.00</t>
  </si>
  <si>
    <t>¥147.00</t>
  </si>
  <si>
    <t>¥1,719.00</t>
  </si>
  <si>
    <t>703272524627</t>
  </si>
  <si>
    <t>3028498</t>
  </si>
  <si>
    <t>LIANG/BEI|ZHAO/JIAWEN</t>
  </si>
  <si>
    <t>¥1,250.00</t>
  </si>
  <si>
    <t>¥104.00</t>
  </si>
  <si>
    <t>¥1,146.00</t>
  </si>
  <si>
    <t>703275394277</t>
  </si>
  <si>
    <t>3036859</t>
  </si>
  <si>
    <t>¥4,944.00</t>
  </si>
  <si>
    <t>¥429.00</t>
  </si>
  <si>
    <t>¥4,515.00</t>
  </si>
  <si>
    <t>Harbor View King Bed Room</t>
  </si>
  <si>
    <t>703278666301</t>
  </si>
  <si>
    <t>3045404</t>
  </si>
  <si>
    <t>DONG/JIAN|WANG/HONGYAN|ZHANG/ZHONGFENG|CHEN/LING|SHEN/LONG|WANG/JINFEI</t>
  </si>
  <si>
    <t>¥4,104.00</t>
  </si>
  <si>
    <t>¥426.00</t>
  </si>
  <si>
    <t>¥3,678.00</t>
  </si>
  <si>
    <t>deluxe king bed room</t>
  </si>
  <si>
    <t>703279874039</t>
  </si>
  <si>
    <t>3048211</t>
  </si>
  <si>
    <t>221929976</t>
  </si>
  <si>
    <t>宿务广场顶峰酒店</t>
  </si>
  <si>
    <t>LI/XIA|ZHANG/YUCHENG</t>
  </si>
  <si>
    <t>¥449.00</t>
  </si>
  <si>
    <t>¥48.00</t>
  </si>
  <si>
    <t>¥401.00</t>
  </si>
  <si>
    <t>Deluxe Room King bed</t>
  </si>
  <si>
    <t>703273309788</t>
  </si>
  <si>
    <t>3030197</t>
  </si>
  <si>
    <t>221902223</t>
  </si>
  <si>
    <t>香港港岛海逸君绰酒店</t>
  </si>
  <si>
    <t>DU/LIN|SONG/JIN|CUI/HAO|HUA/ZHEN</t>
  </si>
  <si>
    <t>2023-02-14</t>
  </si>
  <si>
    <t>2023-02-23</t>
  </si>
  <si>
    <t>¥8,024.00</t>
  </si>
  <si>
    <t>¥696.00</t>
  </si>
  <si>
    <t>¥7,328.00</t>
  </si>
  <si>
    <t>Superior Harbour View Room</t>
  </si>
  <si>
    <t>703279403043</t>
  </si>
  <si>
    <t>3048230</t>
  </si>
  <si>
    <t>874434367</t>
  </si>
  <si>
    <t>西贡迈之家酒店</t>
  </si>
  <si>
    <t>WANG/XIUYU</t>
  </si>
  <si>
    <t>¥1,004.00</t>
  </si>
  <si>
    <t>¥108.00</t>
  </si>
  <si>
    <t>¥896.00</t>
  </si>
  <si>
    <t>Premium King Room</t>
  </si>
  <si>
    <t>703279738593</t>
  </si>
  <si>
    <t>3048208</t>
  </si>
  <si>
    <t>Zhao/Huiling</t>
  </si>
  <si>
    <t>¥982.00</t>
  </si>
  <si>
    <t>¥105.00</t>
  </si>
  <si>
    <t>¥877.00</t>
  </si>
  <si>
    <t>Deluxe King Room</t>
  </si>
  <si>
    <t>703279310071</t>
  </si>
  <si>
    <t>3049877</t>
  </si>
  <si>
    <t>YU/LING</t>
  </si>
  <si>
    <t>¥1,573.00</t>
  </si>
  <si>
    <t>¥143.00</t>
  </si>
  <si>
    <t>¥1,430.00</t>
  </si>
  <si>
    <t>Premier Harbour View Room</t>
  </si>
  <si>
    <t>703270792350</t>
  </si>
  <si>
    <t>3023690</t>
  </si>
  <si>
    <t>YE/JINGBIN</t>
  </si>
  <si>
    <t>2023-02-25</t>
  </si>
  <si>
    <t>2023-02-27</t>
  </si>
  <si>
    <t>¥1,778.00</t>
  </si>
  <si>
    <t>2023-02-23 10:41:48</t>
  </si>
  <si>
    <t>703282283510</t>
  </si>
  <si>
    <t>3058707</t>
  </si>
  <si>
    <t>158589512</t>
  </si>
  <si>
    <t>安达曼白色海滩度假酒店(政府卫生认证)</t>
  </si>
  <si>
    <t>NIU/JUNLING</t>
  </si>
  <si>
    <t>¥940.00</t>
  </si>
  <si>
    <t>2023-02-23 15:03:38</t>
  </si>
  <si>
    <t>Deluxe Room with Sea View</t>
  </si>
  <si>
    <t>703275748074</t>
  </si>
  <si>
    <t>3036587</t>
  </si>
  <si>
    <t>158552924</t>
  </si>
  <si>
    <t>悉尼流浪者青年旅馆</t>
  </si>
  <si>
    <t>HU/YONGCHANG|CHEN/XUNMIN</t>
  </si>
  <si>
    <t>¥638.00</t>
  </si>
  <si>
    <t>¥69.00</t>
  </si>
  <si>
    <t>¥569.00</t>
  </si>
  <si>
    <t>Double Room with Private Bathroom</t>
  </si>
  <si>
    <t>703264956775</t>
  </si>
  <si>
    <t>3006490</t>
  </si>
  <si>
    <t>221905052</t>
  </si>
  <si>
    <t>澳门凯旋门酒店</t>
  </si>
  <si>
    <t>WEI/TING</t>
  </si>
  <si>
    <t>2023-02-05</t>
  </si>
  <si>
    <t>¥1,226.00</t>
  </si>
  <si>
    <t>¥121.00</t>
  </si>
  <si>
    <t>¥1,105.00</t>
  </si>
  <si>
    <t>premier king-size room</t>
  </si>
  <si>
    <t>703270229980</t>
  </si>
  <si>
    <t>3022136</t>
  </si>
  <si>
    <t>YANG/HE|HE/MUYU|LIU/CHUNPING|LI/HONGTAO</t>
  </si>
  <si>
    <t>¥6,040.00</t>
  </si>
  <si>
    <t>¥476.00</t>
  </si>
  <si>
    <t>¥5,564.00</t>
  </si>
  <si>
    <t>703269038032</t>
  </si>
  <si>
    <t>3021233</t>
  </si>
  <si>
    <t>LIU/RONGRU</t>
  </si>
  <si>
    <t>2023-02-10</t>
  </si>
  <si>
    <t>¥3,004.00</t>
  </si>
  <si>
    <t>¥248.00</t>
  </si>
  <si>
    <t>¥2,756.00</t>
  </si>
  <si>
    <t>703281348250</t>
  </si>
  <si>
    <t>3057142</t>
  </si>
  <si>
    <t>197255351</t>
  </si>
  <si>
    <t>席那克林米伊酒店</t>
  </si>
  <si>
    <t>LV/XUELING</t>
  </si>
  <si>
    <t>¥285.00</t>
  </si>
  <si>
    <t>¥29.00</t>
  </si>
  <si>
    <t>¥256.00</t>
  </si>
  <si>
    <t>Escape Terrace Room</t>
  </si>
  <si>
    <t>703276068289</t>
  </si>
  <si>
    <t>3039196</t>
  </si>
  <si>
    <t>221927705</t>
  </si>
  <si>
    <t>香港朗逸酒店</t>
  </si>
  <si>
    <t>ZHANG/JING</t>
  </si>
  <si>
    <t>2023-02-17</t>
  </si>
  <si>
    <t>¥2,080.00</t>
  </si>
  <si>
    <t>¥160.00</t>
  </si>
  <si>
    <t>¥1,920.00</t>
  </si>
  <si>
    <t>Standard Double Room</t>
  </si>
  <si>
    <t>703273854092</t>
  </si>
  <si>
    <t>3030202</t>
  </si>
  <si>
    <t>180481418</t>
  </si>
  <si>
    <t>曼谷萨通JC凯文酒店</t>
  </si>
  <si>
    <t>HUANG/WEI</t>
  </si>
  <si>
    <t>¥1,620.00</t>
  </si>
  <si>
    <t>¥1,460.00</t>
  </si>
  <si>
    <t>two bedroom suite with Balcony</t>
  </si>
  <si>
    <t>703278900036</t>
  </si>
  <si>
    <t>3044999</t>
  </si>
  <si>
    <t>859441586</t>
  </si>
  <si>
    <t>历山酒店</t>
  </si>
  <si>
    <t>ZHANG/MIN</t>
  </si>
  <si>
    <t>2023-02-26</t>
  </si>
  <si>
    <t>¥1,846.00</t>
  </si>
  <si>
    <t>¥144.00</t>
  </si>
  <si>
    <t>¥1,702.00</t>
  </si>
  <si>
    <t>Diamond Room</t>
  </si>
  <si>
    <t>703274198484</t>
  </si>
  <si>
    <t>3032766</t>
  </si>
  <si>
    <t>221922965</t>
  </si>
  <si>
    <t>香港憙酒店</t>
  </si>
  <si>
    <t>ZHENG/JIANAN</t>
  </si>
  <si>
    <t>2023-02-15</t>
  </si>
  <si>
    <t>¥955.00</t>
  </si>
  <si>
    <t>¥70.00</t>
  </si>
  <si>
    <t>¥885.00</t>
  </si>
  <si>
    <t>703263371959</t>
  </si>
  <si>
    <t>3003137</t>
  </si>
  <si>
    <t>158545550</t>
  </si>
  <si>
    <t>卡塔岩石酒店 (政府卫生认证)</t>
  </si>
  <si>
    <t>BAN/YUHAO</t>
  </si>
  <si>
    <t>¥50,140.00</t>
  </si>
  <si>
    <t>¥4,764.00</t>
  </si>
  <si>
    <t>¥45,376.00</t>
  </si>
  <si>
    <t>4 bedrooms sky pool villa penthouse</t>
  </si>
  <si>
    <t>703275563292</t>
  </si>
  <si>
    <t>3036618</t>
  </si>
  <si>
    <t>181572950</t>
  </si>
  <si>
    <t>新加坡樟宜机场皇冠假日 (政府卫生认证)</t>
  </si>
  <si>
    <t>MA/ZHIZHUANG|FENG/XIAOQING</t>
  </si>
  <si>
    <t>¥2,133.00</t>
  </si>
  <si>
    <t>¥228.00</t>
  </si>
  <si>
    <t>¥1,905.00</t>
  </si>
  <si>
    <t>twin bed room non smoking</t>
  </si>
  <si>
    <t>合计</t>
  </si>
  <si>
    <t/>
  </si>
  <si>
    <t>¥115,629.00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</si>
  <si>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</si>
  <si>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</si>
  <si>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</si>
  <si>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</si>
  <si>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</si>
  <si>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</si>
  <si>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</si>
  <si>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chase_deduct_FS06230224163859314</t>
  </si>
  <si>
    <t>1150251</t>
  </si>
  <si>
    <t>赔付-房费追回</t>
  </si>
  <si>
    <t>--</t>
  </si>
  <si>
    <t>生成追赔task#追赔系统-预付扣款直连#</t>
  </si>
  <si>
    <t>NPH20230220095130371505</t>
  </si>
  <si>
    <t>返现日期</t>
  </si>
  <si>
    <t>，</t>
  </si>
  <si>
    <r>
      <t>本期扣款</t>
    </r>
    <r>
      <rPr>
        <sz val="10"/>
        <rFont val="Arial"/>
        <charset val="134"/>
      </rPr>
      <t>1820</t>
    </r>
    <r>
      <rPr>
        <sz val="10"/>
        <rFont val="宋体"/>
        <charset val="134"/>
      </rPr>
      <t>元</t>
    </r>
  </si>
  <si>
    <t>A230228104551481</t>
  </si>
  <si>
    <t>A230228104646481</t>
  </si>
  <si>
    <r>
      <t>总计：</t>
    </r>
    <r>
      <rPr>
        <sz val="10"/>
        <rFont val="Arial"/>
        <charset val="134"/>
      </rPr>
      <t xml:space="preserve">103078 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</si>
  <si>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</si>
  <si>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</si>
  <si>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</si>
  <si>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</si>
  <si>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</si>
  <si>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</si>
  <si>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</si>
  <si>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</si>
  <si>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</si>
  <si>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</si>
  <si>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</si>
  <si>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</si>
  <si>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</si>
  <si>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</si>
  <si>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</si>
  <si>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</si>
  <si>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</si>
  <si>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</si>
  <si>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LV XUELING</t>
  </si>
  <si>
    <t>退房日周结</t>
  </si>
  <si>
    <t>256.00</t>
  </si>
  <si>
    <t>RMB</t>
  </si>
  <si>
    <t>0</t>
  </si>
  <si>
    <t>0.00</t>
  </si>
  <si>
    <t>去哪儿直连（港丰）</t>
  </si>
  <si>
    <t>31</t>
  </si>
  <si>
    <t>2023-02-22 23:51:06</t>
  </si>
  <si>
    <t>汇智国际旅游发展有限公司</t>
  </si>
  <si>
    <t>直连</t>
  </si>
  <si>
    <t>泰国</t>
  </si>
  <si>
    <t>YU LING</t>
  </si>
  <si>
    <t>1430.00</t>
  </si>
  <si>
    <t>2023-02-20 21:02:10</t>
  </si>
  <si>
    <t>中国</t>
  </si>
  <si>
    <t>WANG XIUYU</t>
  </si>
  <si>
    <t>896.00</t>
  </si>
  <si>
    <t>2023-02-20 13:03:59</t>
  </si>
  <si>
    <t>直采</t>
  </si>
  <si>
    <t>越南</t>
  </si>
  <si>
    <t>宿务峰会广场酒店</t>
  </si>
  <si>
    <t>LI XIA,ZHANG YUCHENG</t>
  </si>
  <si>
    <t>401.00</t>
  </si>
  <si>
    <t>2023-02-20 13:27:01</t>
  </si>
  <si>
    <t>菲律宾</t>
  </si>
  <si>
    <t>Zhao Huiling</t>
  </si>
  <si>
    <t>877.00</t>
  </si>
  <si>
    <t>2023-02-21 15:57:32</t>
  </si>
  <si>
    <t>芭堤雅T酒店 (SHA Extra Plus)</t>
  </si>
  <si>
    <t>KE FENGZHU</t>
  </si>
  <si>
    <t>202.00</t>
  </si>
  <si>
    <t>2023-02-19 16:52:38</t>
  </si>
  <si>
    <t>曼谷素坤逸11号美居酒店</t>
  </si>
  <si>
    <t>DONG JIAN,WANG HONGYAN,ZHANG ZHONGFENG,CHEN LING,SHEN LONG,WANG JINFEI</t>
  </si>
  <si>
    <t>3678.00</t>
  </si>
  <si>
    <t>2023-02-19 15:03:48</t>
  </si>
  <si>
    <t>ZHANG MIN</t>
  </si>
  <si>
    <t>1702.00</t>
  </si>
  <si>
    <t>2023-02-19 11:31:54</t>
  </si>
  <si>
    <t>CHEN YONGJIAN</t>
  </si>
  <si>
    <t>2390.00</t>
  </si>
  <si>
    <t>2023-02-18 11:51:07</t>
  </si>
  <si>
    <t>美国</t>
  </si>
  <si>
    <t>WANG YIXUAN,WANG YIMENG,FAN CHUNMENG</t>
  </si>
  <si>
    <t>1874.00</t>
  </si>
  <si>
    <t>2023-02-18 09:33:20</t>
  </si>
  <si>
    <t>ZHANG JING</t>
  </si>
  <si>
    <t>1920.00</t>
  </si>
  <si>
    <t>2023-02-17 15:43:51</t>
  </si>
  <si>
    <t>PU YILONG</t>
  </si>
  <si>
    <t>4515.00</t>
  </si>
  <si>
    <t>2023-02-16 20:43:59</t>
  </si>
  <si>
    <t>3432.00</t>
  </si>
  <si>
    <t>2023-02-16 20:36:32</t>
  </si>
  <si>
    <t>新加坡樟宜机场皇冠假日 (Staycation Approved)</t>
  </si>
  <si>
    <t>MA ZHIZHUANG,FENG XIAOQING</t>
  </si>
  <si>
    <t>1905.00</t>
  </si>
  <si>
    <t>2023-02-16 19:34:10</t>
  </si>
  <si>
    <t>新加坡</t>
  </si>
  <si>
    <t>HU YONGCHANG,CHEN XUNMIN</t>
  </si>
  <si>
    <t>569.00</t>
  </si>
  <si>
    <t>2023-02-16 19:20:41</t>
  </si>
  <si>
    <t>澳大利亚</t>
  </si>
  <si>
    <t>ZHENG JIANAN</t>
  </si>
  <si>
    <t>885.00</t>
  </si>
  <si>
    <t>2023-02-15 16:37:12</t>
  </si>
  <si>
    <t>HUANG WEI</t>
  </si>
  <si>
    <t>1460.00</t>
  </si>
  <si>
    <t>2023-02-15 16:25:26</t>
  </si>
  <si>
    <t>DU LIN,SONG JIN,CUI HAO,HUA ZHEN</t>
  </si>
  <si>
    <t>7328.00</t>
  </si>
  <si>
    <t>2023-02-15 23:13:04</t>
  </si>
  <si>
    <t>LIANG BEI,ZHAO JIAWEN</t>
  </si>
  <si>
    <t>1146.00</t>
  </si>
  <si>
    <t>2023-02-14 22:57:51</t>
  </si>
  <si>
    <t>XIA YUE</t>
  </si>
  <si>
    <t>1167.00</t>
  </si>
  <si>
    <t>-1167</t>
  </si>
  <si>
    <t>2023-02-20 10:25:20</t>
  </si>
  <si>
    <t>SI HONGYAN</t>
  </si>
  <si>
    <t>591.00</t>
  </si>
  <si>
    <t>2023-02-12 23:17:16</t>
  </si>
  <si>
    <t>印度尼西亚</t>
  </si>
  <si>
    <t>苏梅岛W酒店</t>
  </si>
  <si>
    <t>XU MENG,LIU XU</t>
  </si>
  <si>
    <t>3499.00</t>
  </si>
  <si>
    <t>2023-02-13 10:13:05</t>
  </si>
  <si>
    <t>JIANG LVBEIBEI,LV WEIFANG</t>
  </si>
  <si>
    <t>1719.00</t>
  </si>
  <si>
    <t>2023-02-12 20:42:12</t>
  </si>
  <si>
    <t>YANG HE,HE MUYU,LIU CHUNPING,LI HONGTAO</t>
  </si>
  <si>
    <t>5564.00</t>
  </si>
  <si>
    <t>2023-02-11 22:06:30</t>
  </si>
  <si>
    <t>LIU RONGRU</t>
  </si>
  <si>
    <t>2756.00</t>
  </si>
  <si>
    <t>2023-02-11 12:08:20</t>
  </si>
  <si>
    <t>TAO QIANG,ZHOU YING</t>
  </si>
  <si>
    <t>1619.00</t>
  </si>
  <si>
    <t>2023-02-09 21:37:41</t>
  </si>
  <si>
    <t>WANG YING</t>
  </si>
  <si>
    <t>1136.00</t>
  </si>
  <si>
    <t>2023-02-07 23:16:54</t>
  </si>
  <si>
    <t>WEI TING</t>
  </si>
  <si>
    <t>1105.00</t>
  </si>
  <si>
    <t>2023-02-06 09:36:12</t>
  </si>
  <si>
    <t>普吉岛卡塔磐石度假村</t>
  </si>
  <si>
    <t>BAN YUHAO</t>
  </si>
  <si>
    <t>45376.00</t>
  </si>
  <si>
    <t>2023-02-04 15:27:18</t>
  </si>
  <si>
    <t>曼谷铂尔曼皇权酒店</t>
  </si>
  <si>
    <t>CAI MENGXIN,DONG QINGCHEN</t>
  </si>
  <si>
    <t>2825.00</t>
  </si>
  <si>
    <t>2023-01-26 18:39:06</t>
  </si>
  <si>
    <t>LIAN JUN</t>
  </si>
  <si>
    <t>1842.00</t>
  </si>
  <si>
    <t>2023-01-26 19:20:14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</si>
</sst>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34</v>
      </c>
      <c r="B5" s="27" t="s">
        <v>19</v>
      </c>
      <c r="C5" s="10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0" t="s">
        <v>19</v>
      </c>
      <c r="K5" s="10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34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0" t="s">
        <v>19</v>
      </c>
      <c r="K8" s="10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0" t="s">
        <v>19</v>
      </c>
      <c r="K9" s="10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0" t="s">
        <v>19</v>
      </c>
      <c r="K10" s="10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/>
      <c r="C12" s="20"/>
      <c r="F12" s="41"/>
      <c r="I12" s="41"/>
    </row>
    <row r="13" ht="15" customHeight="1" spans="1:9">
      <c r="A13" s="39" t="s">
        <v>33</v>
      </c>
      <c r="B13" s="40" t="s">
        <v>34</v>
      </c>
      <c r="C13" s="20"/>
      <c r="F13" s="41"/>
      <c r="I13" s="41"/>
    </row>
    <row r="14" ht="15" customHeight="1" spans="1:9">
      <c r="A14" s="39" t="s">
        <v>35</v>
      </c>
      <c r="B14" s="40" t="s">
        <v>36</v>
      </c>
      <c r="C14" s="20"/>
      <c r="F14" s="41"/>
      <c r="G14" s="20"/>
      <c r="H14" s="20"/>
      <c r="I14" s="41"/>
    </row>
    <row r="15" ht="15" customHeight="1" spans="1:9">
      <c r="A15" s="39" t="s">
        <v>37</v>
      </c>
      <c r="B15" s="40" t="s">
        <v>38</v>
      </c>
      <c r="C15" s="20"/>
      <c r="F15" s="41"/>
      <c r="I15" s="41"/>
    </row>
    <row r="16" ht="15" customHeight="1" spans="1:9">
      <c r="A16" s="39" t="s">
        <v>39</v>
      </c>
      <c r="B16" s="40" t="s">
        <v>40</v>
      </c>
      <c r="C16" s="20"/>
      <c r="F16" s="41"/>
      <c r="I16" s="41"/>
    </row>
    <row r="17" ht="15" customHeight="1" spans="1:6">
      <c r="A17" s="39" t="s">
        <v>41</v>
      </c>
      <c r="B17" s="40" t="s">
        <v>42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2" t="s">
        <v>63</v>
      </c>
      <c r="Y1" s="12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2</v>
      </c>
      <c r="N2" s="8" t="s">
        <v>81</v>
      </c>
      <c r="O2" s="8" t="s">
        <v>82</v>
      </c>
      <c r="P2" s="8" t="s">
        <v>83</v>
      </c>
      <c r="Q2" s="8"/>
      <c r="R2" s="13" t="s">
        <v>84</v>
      </c>
      <c r="S2" s="15" t="s">
        <v>19</v>
      </c>
      <c r="T2" s="8"/>
      <c r="U2" s="13" t="s">
        <v>19</v>
      </c>
      <c r="V2" s="13" t="s">
        <v>84</v>
      </c>
      <c r="W2" s="15" t="s">
        <v>85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7" t="s">
        <v>89</v>
      </c>
      <c r="B3" s="7" t="s">
        <v>90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91</v>
      </c>
      <c r="H3" s="8" t="s">
        <v>92</v>
      </c>
      <c r="I3" s="8" t="s">
        <v>79</v>
      </c>
      <c r="J3" s="8" t="s">
        <v>2</v>
      </c>
      <c r="K3" s="8" t="s">
        <v>93</v>
      </c>
      <c r="L3" s="8">
        <v>1</v>
      </c>
      <c r="M3" s="8">
        <v>1</v>
      </c>
      <c r="N3" s="8" t="s">
        <v>94</v>
      </c>
      <c r="O3" s="8" t="s">
        <v>95</v>
      </c>
      <c r="P3" s="8" t="s">
        <v>83</v>
      </c>
      <c r="Q3" s="8"/>
      <c r="R3" s="13" t="s">
        <v>96</v>
      </c>
      <c r="S3" s="15" t="s">
        <v>19</v>
      </c>
      <c r="T3" s="8"/>
      <c r="U3" s="13" t="s">
        <v>19</v>
      </c>
      <c r="V3" s="13" t="s">
        <v>96</v>
      </c>
      <c r="W3" s="15" t="s">
        <v>97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7" t="s">
        <v>100</v>
      </c>
      <c r="B4" s="7" t="s">
        <v>101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102</v>
      </c>
      <c r="H4" s="8" t="s">
        <v>103</v>
      </c>
      <c r="I4" s="8" t="s">
        <v>79</v>
      </c>
      <c r="J4" s="8" t="s">
        <v>2</v>
      </c>
      <c r="K4" s="8" t="s">
        <v>104</v>
      </c>
      <c r="L4" s="8">
        <v>1</v>
      </c>
      <c r="M4" s="8">
        <v>2</v>
      </c>
      <c r="N4" s="8" t="s">
        <v>82</v>
      </c>
      <c r="O4" s="8" t="s">
        <v>82</v>
      </c>
      <c r="P4" s="8" t="s">
        <v>83</v>
      </c>
      <c r="Q4" s="8"/>
      <c r="R4" s="13" t="s">
        <v>105</v>
      </c>
      <c r="S4" s="15" t="s">
        <v>19</v>
      </c>
      <c r="T4" s="8"/>
      <c r="U4" s="13" t="s">
        <v>19</v>
      </c>
      <c r="V4" s="13" t="s">
        <v>105</v>
      </c>
      <c r="W4" s="15" t="s">
        <v>106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88</v>
      </c>
      <c r="AG4" t="s">
        <v>75</v>
      </c>
      <c r="AH4" t="s">
        <v>19</v>
      </c>
    </row>
    <row r="5" ht="14.25" customHeight="1" spans="1:34">
      <c r="A5" s="7" t="s">
        <v>109</v>
      </c>
      <c r="B5" s="7" t="s">
        <v>110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111</v>
      </c>
      <c r="H5" s="8" t="s">
        <v>112</v>
      </c>
      <c r="I5" s="8" t="s">
        <v>79</v>
      </c>
      <c r="J5" s="8" t="s">
        <v>2</v>
      </c>
      <c r="K5" s="8" t="s">
        <v>113</v>
      </c>
      <c r="L5" s="8">
        <v>1</v>
      </c>
      <c r="M5" s="8">
        <v>1</v>
      </c>
      <c r="N5" s="8" t="s">
        <v>95</v>
      </c>
      <c r="O5" s="8" t="s">
        <v>95</v>
      </c>
      <c r="P5" s="8" t="s">
        <v>83</v>
      </c>
      <c r="Q5" s="8"/>
      <c r="R5" s="13" t="s">
        <v>114</v>
      </c>
      <c r="S5" s="15" t="s">
        <v>19</v>
      </c>
      <c r="T5" s="8"/>
      <c r="U5" s="13" t="s">
        <v>19</v>
      </c>
      <c r="V5" s="13" t="s">
        <v>114</v>
      </c>
      <c r="W5" s="15" t="s">
        <v>115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88</v>
      </c>
      <c r="AG5" t="s">
        <v>75</v>
      </c>
      <c r="AH5" t="s">
        <v>19</v>
      </c>
    </row>
    <row r="6" ht="14.25" customHeight="1" spans="1:34">
      <c r="A6" s="7" t="s">
        <v>118</v>
      </c>
      <c r="B6" s="7" t="s">
        <v>119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120</v>
      </c>
      <c r="H6" s="8" t="s">
        <v>121</v>
      </c>
      <c r="I6" s="8" t="s">
        <v>79</v>
      </c>
      <c r="J6" s="8" t="s">
        <v>2</v>
      </c>
      <c r="K6" s="8" t="s">
        <v>122</v>
      </c>
      <c r="L6" s="8">
        <v>1</v>
      </c>
      <c r="M6" s="8">
        <v>1</v>
      </c>
      <c r="N6" s="8" t="s">
        <v>123</v>
      </c>
      <c r="O6" s="8" t="s">
        <v>95</v>
      </c>
      <c r="P6" s="8" t="s">
        <v>83</v>
      </c>
      <c r="Q6" s="8"/>
      <c r="R6" s="13" t="s">
        <v>124</v>
      </c>
      <c r="S6" s="15" t="s">
        <v>19</v>
      </c>
      <c r="T6" s="8"/>
      <c r="U6" s="13" t="s">
        <v>19</v>
      </c>
      <c r="V6" s="13" t="s">
        <v>124</v>
      </c>
      <c r="W6" s="15" t="s">
        <v>125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88</v>
      </c>
      <c r="AG6" t="s">
        <v>75</v>
      </c>
      <c r="AH6" t="s">
        <v>19</v>
      </c>
    </row>
    <row r="7" ht="14.25" customHeight="1" spans="1:34">
      <c r="A7" s="7" t="s">
        <v>128</v>
      </c>
      <c r="B7" s="7" t="s">
        <v>129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77</v>
      </c>
      <c r="H7" s="8" t="s">
        <v>78</v>
      </c>
      <c r="I7" s="8" t="s">
        <v>79</v>
      </c>
      <c r="J7" s="8" t="s">
        <v>2</v>
      </c>
      <c r="K7" s="8" t="s">
        <v>130</v>
      </c>
      <c r="L7" s="8">
        <v>1</v>
      </c>
      <c r="M7" s="8">
        <v>2</v>
      </c>
      <c r="N7" s="8" t="s">
        <v>131</v>
      </c>
      <c r="O7" s="8" t="s">
        <v>132</v>
      </c>
      <c r="P7" s="8" t="s">
        <v>133</v>
      </c>
      <c r="Q7" s="8"/>
      <c r="R7" s="13" t="s">
        <v>134</v>
      </c>
      <c r="S7" s="15" t="s">
        <v>134</v>
      </c>
      <c r="T7" s="8" t="s">
        <v>135</v>
      </c>
      <c r="U7" s="13" t="s">
        <v>19</v>
      </c>
      <c r="V7" s="13" t="s">
        <v>19</v>
      </c>
      <c r="W7" s="15" t="s">
        <v>19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19</v>
      </c>
      <c r="AD7" t="s">
        <v>6</v>
      </c>
      <c r="AE7" t="s">
        <v>87</v>
      </c>
      <c r="AF7" t="s">
        <v>88</v>
      </c>
      <c r="AG7" t="s">
        <v>75</v>
      </c>
      <c r="AH7" t="s">
        <v>19</v>
      </c>
    </row>
    <row r="8" ht="14.25" customHeight="1" spans="1:34">
      <c r="A8" s="7" t="s">
        <v>136</v>
      </c>
      <c r="B8" s="7" t="s">
        <v>137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138</v>
      </c>
      <c r="H8" s="8" t="s">
        <v>139</v>
      </c>
      <c r="I8" s="8" t="s">
        <v>79</v>
      </c>
      <c r="J8" s="8" t="s">
        <v>2</v>
      </c>
      <c r="K8" s="8" t="s">
        <v>140</v>
      </c>
      <c r="L8" s="8">
        <v>1</v>
      </c>
      <c r="M8" s="8">
        <v>2</v>
      </c>
      <c r="N8" s="8" t="s">
        <v>82</v>
      </c>
      <c r="O8" s="8" t="s">
        <v>82</v>
      </c>
      <c r="P8" s="8" t="s">
        <v>83</v>
      </c>
      <c r="Q8" s="8"/>
      <c r="R8" s="13" t="s">
        <v>141</v>
      </c>
      <c r="S8" s="15" t="s">
        <v>19</v>
      </c>
      <c r="T8" s="8"/>
      <c r="U8" s="13" t="s">
        <v>19</v>
      </c>
      <c r="V8" s="13" t="s">
        <v>141</v>
      </c>
      <c r="W8" s="15" t="s">
        <v>142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143</v>
      </c>
      <c r="AD8" t="s">
        <v>6</v>
      </c>
      <c r="AE8" t="s">
        <v>144</v>
      </c>
      <c r="AF8" t="s">
        <v>88</v>
      </c>
      <c r="AG8" t="s">
        <v>75</v>
      </c>
      <c r="AH8" t="s">
        <v>19</v>
      </c>
    </row>
    <row r="9" ht="14.25" customHeight="1" spans="1:34">
      <c r="A9" s="7" t="s">
        <v>145</v>
      </c>
      <c r="B9" s="7" t="s">
        <v>146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147</v>
      </c>
      <c r="H9" s="8" t="s">
        <v>148</v>
      </c>
      <c r="I9" s="8" t="s">
        <v>79</v>
      </c>
      <c r="J9" s="8" t="s">
        <v>2</v>
      </c>
      <c r="K9" s="8" t="s">
        <v>149</v>
      </c>
      <c r="L9" s="8">
        <v>1</v>
      </c>
      <c r="M9" s="8">
        <v>4</v>
      </c>
      <c r="N9" s="8" t="s">
        <v>150</v>
      </c>
      <c r="O9" s="8" t="s">
        <v>151</v>
      </c>
      <c r="P9" s="8" t="s">
        <v>152</v>
      </c>
      <c r="Q9" s="8"/>
      <c r="R9" s="13" t="s">
        <v>153</v>
      </c>
      <c r="S9" s="15" t="s">
        <v>153</v>
      </c>
      <c r="T9" s="8" t="s">
        <v>154</v>
      </c>
      <c r="U9" s="13" t="s">
        <v>19</v>
      </c>
      <c r="V9" s="13" t="s">
        <v>19</v>
      </c>
      <c r="W9" s="15" t="s">
        <v>19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19</v>
      </c>
      <c r="AD9" t="s">
        <v>6</v>
      </c>
      <c r="AE9" t="s">
        <v>155</v>
      </c>
      <c r="AF9" t="s">
        <v>88</v>
      </c>
      <c r="AG9" t="s">
        <v>75</v>
      </c>
      <c r="AH9" t="s">
        <v>19</v>
      </c>
    </row>
    <row r="10" ht="14.25" customHeight="1" spans="1:34">
      <c r="A10" s="7" t="s">
        <v>156</v>
      </c>
      <c r="B10" s="7" t="s">
        <v>157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158</v>
      </c>
      <c r="H10" s="8" t="s">
        <v>159</v>
      </c>
      <c r="I10" s="8" t="s">
        <v>79</v>
      </c>
      <c r="J10" s="8" t="s">
        <v>2</v>
      </c>
      <c r="K10" s="8" t="s">
        <v>160</v>
      </c>
      <c r="L10" s="8">
        <v>1</v>
      </c>
      <c r="M10" s="8">
        <v>5</v>
      </c>
      <c r="N10" s="8" t="s">
        <v>161</v>
      </c>
      <c r="O10" s="8" t="s">
        <v>123</v>
      </c>
      <c r="P10" s="8" t="s">
        <v>162</v>
      </c>
      <c r="Q10" s="8"/>
      <c r="R10" s="13" t="s">
        <v>163</v>
      </c>
      <c r="S10" s="15" t="s">
        <v>19</v>
      </c>
      <c r="T10" s="8"/>
      <c r="U10" s="13" t="s">
        <v>19</v>
      </c>
      <c r="V10" s="13" t="s">
        <v>163</v>
      </c>
      <c r="W10" s="15" t="s">
        <v>164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165</v>
      </c>
      <c r="AD10" t="s">
        <v>6</v>
      </c>
      <c r="AE10" t="s">
        <v>166</v>
      </c>
      <c r="AF10" t="s">
        <v>88</v>
      </c>
      <c r="AG10" t="s">
        <v>75</v>
      </c>
      <c r="AH10" t="s">
        <v>19</v>
      </c>
    </row>
    <row r="11" ht="14.25" customHeight="1" spans="1:34">
      <c r="A11" s="7" t="s">
        <v>167</v>
      </c>
      <c r="B11" s="7" t="s">
        <v>168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169</v>
      </c>
      <c r="H11" s="8" t="s">
        <v>170</v>
      </c>
      <c r="I11" s="8" t="s">
        <v>79</v>
      </c>
      <c r="J11" s="8" t="s">
        <v>2</v>
      </c>
      <c r="K11" s="8" t="s">
        <v>171</v>
      </c>
      <c r="L11" s="8">
        <v>1</v>
      </c>
      <c r="M11" s="8">
        <v>2</v>
      </c>
      <c r="N11" s="8" t="s">
        <v>172</v>
      </c>
      <c r="O11" s="8" t="s">
        <v>95</v>
      </c>
      <c r="P11" s="8" t="s">
        <v>162</v>
      </c>
      <c r="Q11" s="8"/>
      <c r="R11" s="13" t="s">
        <v>173</v>
      </c>
      <c r="S11" s="15" t="s">
        <v>19</v>
      </c>
      <c r="T11" s="8"/>
      <c r="U11" s="13" t="s">
        <v>19</v>
      </c>
      <c r="V11" s="13" t="s">
        <v>173</v>
      </c>
      <c r="W11" s="15" t="s">
        <v>174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175</v>
      </c>
      <c r="AD11" t="s">
        <v>6</v>
      </c>
      <c r="AE11" t="s">
        <v>176</v>
      </c>
      <c r="AF11" t="s">
        <v>88</v>
      </c>
      <c r="AG11" t="s">
        <v>75</v>
      </c>
      <c r="AH11" t="s">
        <v>19</v>
      </c>
    </row>
    <row r="12" ht="14.25" customHeight="1" spans="1:34">
      <c r="A12" s="7" t="s">
        <v>177</v>
      </c>
      <c r="B12" s="7" t="s">
        <v>178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179</v>
      </c>
      <c r="H12" s="8" t="s">
        <v>180</v>
      </c>
      <c r="I12" s="8" t="s">
        <v>79</v>
      </c>
      <c r="J12" s="8" t="s">
        <v>2</v>
      </c>
      <c r="K12" s="8" t="s">
        <v>181</v>
      </c>
      <c r="L12" s="8">
        <v>1</v>
      </c>
      <c r="M12" s="8">
        <v>3</v>
      </c>
      <c r="N12" s="8" t="s">
        <v>94</v>
      </c>
      <c r="O12" s="8" t="s">
        <v>82</v>
      </c>
      <c r="P12" s="8" t="s">
        <v>162</v>
      </c>
      <c r="Q12" s="8"/>
      <c r="R12" s="13" t="s">
        <v>182</v>
      </c>
      <c r="S12" s="15" t="s">
        <v>19</v>
      </c>
      <c r="T12" s="8"/>
      <c r="U12" s="13" t="s">
        <v>19</v>
      </c>
      <c r="V12" s="13" t="s">
        <v>182</v>
      </c>
      <c r="W12" s="15" t="s">
        <v>183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184</v>
      </c>
      <c r="AD12" t="s">
        <v>6</v>
      </c>
      <c r="AE12" t="s">
        <v>185</v>
      </c>
      <c r="AF12" t="s">
        <v>88</v>
      </c>
      <c r="AG12" t="s">
        <v>75</v>
      </c>
      <c r="AH12" t="s">
        <v>19</v>
      </c>
    </row>
    <row r="13" ht="14.25" customHeight="1" spans="1:34">
      <c r="A13" s="7" t="s">
        <v>186</v>
      </c>
      <c r="B13" s="7" t="s">
        <v>187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77</v>
      </c>
      <c r="H13" s="8" t="s">
        <v>78</v>
      </c>
      <c r="I13" s="8" t="s">
        <v>79</v>
      </c>
      <c r="J13" s="8" t="s">
        <v>2</v>
      </c>
      <c r="K13" s="8" t="s">
        <v>188</v>
      </c>
      <c r="L13" s="8">
        <v>1</v>
      </c>
      <c r="M13" s="8">
        <v>3</v>
      </c>
      <c r="N13" s="8" t="s">
        <v>189</v>
      </c>
      <c r="O13" s="8" t="s">
        <v>95</v>
      </c>
      <c r="P13" s="8" t="s">
        <v>132</v>
      </c>
      <c r="Q13" s="8"/>
      <c r="R13" s="13" t="s">
        <v>190</v>
      </c>
      <c r="S13" s="15" t="s">
        <v>19</v>
      </c>
      <c r="T13" s="8"/>
      <c r="U13" s="13" t="s">
        <v>19</v>
      </c>
      <c r="V13" s="13" t="s">
        <v>190</v>
      </c>
      <c r="W13" s="15" t="s">
        <v>191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192</v>
      </c>
      <c r="AD13" t="s">
        <v>6</v>
      </c>
      <c r="AE13" t="s">
        <v>87</v>
      </c>
      <c r="AF13" t="s">
        <v>88</v>
      </c>
      <c r="AG13" t="s">
        <v>75</v>
      </c>
      <c r="AH13" t="s">
        <v>19</v>
      </c>
    </row>
    <row r="14" ht="14.25" customHeight="1" spans="1:34">
      <c r="A14" s="7" t="s">
        <v>193</v>
      </c>
      <c r="B14" s="7" t="s">
        <v>194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77</v>
      </c>
      <c r="H14" s="8" t="s">
        <v>78</v>
      </c>
      <c r="I14" s="8" t="s">
        <v>79</v>
      </c>
      <c r="J14" s="8" t="s">
        <v>2</v>
      </c>
      <c r="K14" s="8" t="s">
        <v>195</v>
      </c>
      <c r="L14" s="8">
        <v>1</v>
      </c>
      <c r="M14" s="8">
        <v>3</v>
      </c>
      <c r="N14" s="8" t="s">
        <v>196</v>
      </c>
      <c r="O14" s="8" t="s">
        <v>95</v>
      </c>
      <c r="P14" s="8" t="s">
        <v>132</v>
      </c>
      <c r="Q14" s="8"/>
      <c r="R14" s="13" t="s">
        <v>197</v>
      </c>
      <c r="S14" s="15" t="s">
        <v>19</v>
      </c>
      <c r="T14" s="8"/>
      <c r="U14" s="13" t="s">
        <v>19</v>
      </c>
      <c r="V14" s="13" t="s">
        <v>197</v>
      </c>
      <c r="W14" s="15" t="s">
        <v>198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199</v>
      </c>
      <c r="AD14" t="s">
        <v>6</v>
      </c>
      <c r="AE14" t="s">
        <v>87</v>
      </c>
      <c r="AF14" t="s">
        <v>88</v>
      </c>
      <c r="AG14" t="s">
        <v>75</v>
      </c>
      <c r="AH14" t="s">
        <v>19</v>
      </c>
    </row>
    <row r="15" ht="14.25" customHeight="1" spans="1:34">
      <c r="A15" s="7" t="s">
        <v>200</v>
      </c>
      <c r="B15" s="7" t="s">
        <v>201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77</v>
      </c>
      <c r="H15" s="8" t="s">
        <v>78</v>
      </c>
      <c r="I15" s="8" t="s">
        <v>79</v>
      </c>
      <c r="J15" s="8" t="s">
        <v>2</v>
      </c>
      <c r="K15" s="8" t="s">
        <v>202</v>
      </c>
      <c r="L15" s="8">
        <v>1</v>
      </c>
      <c r="M15" s="8">
        <v>2</v>
      </c>
      <c r="N15" s="8" t="s">
        <v>131</v>
      </c>
      <c r="O15" s="8" t="s">
        <v>83</v>
      </c>
      <c r="P15" s="8" t="s">
        <v>132</v>
      </c>
      <c r="Q15" s="8"/>
      <c r="R15" s="13" t="s">
        <v>203</v>
      </c>
      <c r="S15" s="15" t="s">
        <v>19</v>
      </c>
      <c r="T15" s="8"/>
      <c r="U15" s="13" t="s">
        <v>19</v>
      </c>
      <c r="V15" s="13" t="s">
        <v>203</v>
      </c>
      <c r="W15" s="15" t="s">
        <v>204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205</v>
      </c>
      <c r="AD15" t="s">
        <v>6</v>
      </c>
      <c r="AE15" t="s">
        <v>87</v>
      </c>
      <c r="AF15" t="s">
        <v>88</v>
      </c>
      <c r="AG15" t="s">
        <v>75</v>
      </c>
      <c r="AH15" t="s">
        <v>19</v>
      </c>
    </row>
    <row r="16" ht="14.25" customHeight="1" spans="1:34">
      <c r="A16" s="7" t="s">
        <v>206</v>
      </c>
      <c r="B16" s="7" t="s">
        <v>207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120</v>
      </c>
      <c r="H16" s="8" t="s">
        <v>121</v>
      </c>
      <c r="I16" s="8" t="s">
        <v>79</v>
      </c>
      <c r="J16" s="8" t="s">
        <v>2</v>
      </c>
      <c r="K16" s="8" t="s">
        <v>122</v>
      </c>
      <c r="L16" s="8">
        <v>1</v>
      </c>
      <c r="M16" s="8">
        <v>1</v>
      </c>
      <c r="N16" s="8" t="s">
        <v>123</v>
      </c>
      <c r="O16" s="8" t="s">
        <v>162</v>
      </c>
      <c r="P16" s="8" t="s">
        <v>132</v>
      </c>
      <c r="Q16" s="8"/>
      <c r="R16" s="13" t="s">
        <v>208</v>
      </c>
      <c r="S16" s="15" t="s">
        <v>19</v>
      </c>
      <c r="T16" s="8"/>
      <c r="U16" s="13" t="s">
        <v>19</v>
      </c>
      <c r="V16" s="13" t="s">
        <v>208</v>
      </c>
      <c r="W16" s="15" t="s">
        <v>209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210</v>
      </c>
      <c r="AD16" t="s">
        <v>6</v>
      </c>
      <c r="AE16" t="s">
        <v>211</v>
      </c>
      <c r="AF16" t="s">
        <v>88</v>
      </c>
      <c r="AG16" t="s">
        <v>75</v>
      </c>
      <c r="AH16" t="s">
        <v>19</v>
      </c>
    </row>
    <row r="17" ht="14.25" customHeight="1" spans="1:34">
      <c r="A17" s="7" t="s">
        <v>212</v>
      </c>
      <c r="B17" s="7" t="s">
        <v>213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102</v>
      </c>
      <c r="H17" s="8" t="s">
        <v>103</v>
      </c>
      <c r="I17" s="8" t="s">
        <v>79</v>
      </c>
      <c r="J17" s="8" t="s">
        <v>2</v>
      </c>
      <c r="K17" s="8" t="s">
        <v>214</v>
      </c>
      <c r="L17" s="8">
        <v>3</v>
      </c>
      <c r="M17" s="8">
        <v>2</v>
      </c>
      <c r="N17" s="8" t="s">
        <v>95</v>
      </c>
      <c r="O17" s="8" t="s">
        <v>83</v>
      </c>
      <c r="P17" s="8" t="s">
        <v>132</v>
      </c>
      <c r="Q17" s="8"/>
      <c r="R17" s="13" t="s">
        <v>215</v>
      </c>
      <c r="S17" s="15" t="s">
        <v>19</v>
      </c>
      <c r="T17" s="8"/>
      <c r="U17" s="13" t="s">
        <v>19</v>
      </c>
      <c r="V17" s="13" t="s">
        <v>215</v>
      </c>
      <c r="W17" s="15" t="s">
        <v>216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217</v>
      </c>
      <c r="AD17" t="s">
        <v>6</v>
      </c>
      <c r="AE17" t="s">
        <v>218</v>
      </c>
      <c r="AF17" t="s">
        <v>88</v>
      </c>
      <c r="AG17" t="s">
        <v>75</v>
      </c>
      <c r="AH17" t="s">
        <v>19</v>
      </c>
    </row>
    <row r="18" ht="14.25" customHeight="1" spans="1:34">
      <c r="A18" s="7" t="s">
        <v>219</v>
      </c>
      <c r="B18" s="7" t="s">
        <v>220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221</v>
      </c>
      <c r="H18" s="8" t="s">
        <v>222</v>
      </c>
      <c r="I18" s="8" t="s">
        <v>79</v>
      </c>
      <c r="J18" s="8" t="s">
        <v>2</v>
      </c>
      <c r="K18" s="8" t="s">
        <v>223</v>
      </c>
      <c r="L18" s="8">
        <v>1</v>
      </c>
      <c r="M18" s="8">
        <v>1</v>
      </c>
      <c r="N18" s="8" t="s">
        <v>83</v>
      </c>
      <c r="O18" s="8" t="s">
        <v>162</v>
      </c>
      <c r="P18" s="8" t="s">
        <v>132</v>
      </c>
      <c r="Q18" s="8"/>
      <c r="R18" s="13" t="s">
        <v>224</v>
      </c>
      <c r="S18" s="15" t="s">
        <v>19</v>
      </c>
      <c r="T18" s="8"/>
      <c r="U18" s="13" t="s">
        <v>19</v>
      </c>
      <c r="V18" s="13" t="s">
        <v>224</v>
      </c>
      <c r="W18" s="15" t="s">
        <v>225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226</v>
      </c>
      <c r="AD18" t="s">
        <v>6</v>
      </c>
      <c r="AE18" t="s">
        <v>227</v>
      </c>
      <c r="AF18" t="s">
        <v>88</v>
      </c>
      <c r="AG18" t="s">
        <v>75</v>
      </c>
      <c r="AH18" t="s">
        <v>19</v>
      </c>
    </row>
    <row r="19" ht="14.25" customHeight="1" spans="1:34">
      <c r="A19" s="7" t="s">
        <v>228</v>
      </c>
      <c r="B19" s="7" t="s">
        <v>229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230</v>
      </c>
      <c r="H19" s="8" t="s">
        <v>231</v>
      </c>
      <c r="I19" s="8" t="s">
        <v>79</v>
      </c>
      <c r="J19" s="8" t="s">
        <v>2</v>
      </c>
      <c r="K19" s="8" t="s">
        <v>232</v>
      </c>
      <c r="L19" s="8">
        <v>2</v>
      </c>
      <c r="M19" s="8">
        <v>4</v>
      </c>
      <c r="N19" s="8" t="s">
        <v>233</v>
      </c>
      <c r="O19" s="8" t="s">
        <v>95</v>
      </c>
      <c r="P19" s="8" t="s">
        <v>234</v>
      </c>
      <c r="Q19" s="8"/>
      <c r="R19" s="13" t="s">
        <v>235</v>
      </c>
      <c r="S19" s="15" t="s">
        <v>19</v>
      </c>
      <c r="T19" s="8"/>
      <c r="U19" s="13" t="s">
        <v>19</v>
      </c>
      <c r="V19" s="13" t="s">
        <v>235</v>
      </c>
      <c r="W19" s="15" t="s">
        <v>236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237</v>
      </c>
      <c r="AD19" t="s">
        <v>6</v>
      </c>
      <c r="AE19" t="s">
        <v>238</v>
      </c>
      <c r="AF19" t="s">
        <v>88</v>
      </c>
      <c r="AG19" t="s">
        <v>75</v>
      </c>
      <c r="AH19" t="s">
        <v>19</v>
      </c>
    </row>
    <row r="20" ht="14.25" customHeight="1" spans="1:34">
      <c r="A20" s="7" t="s">
        <v>239</v>
      </c>
      <c r="B20" s="7" t="s">
        <v>240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241</v>
      </c>
      <c r="H20" s="8" t="s">
        <v>242</v>
      </c>
      <c r="I20" s="8" t="s">
        <v>79</v>
      </c>
      <c r="J20" s="8" t="s">
        <v>2</v>
      </c>
      <c r="K20" s="8" t="s">
        <v>243</v>
      </c>
      <c r="L20" s="8">
        <v>1</v>
      </c>
      <c r="M20" s="8">
        <v>1</v>
      </c>
      <c r="N20" s="8" t="s">
        <v>83</v>
      </c>
      <c r="O20" s="8" t="s">
        <v>132</v>
      </c>
      <c r="P20" s="8" t="s">
        <v>234</v>
      </c>
      <c r="Q20" s="8"/>
      <c r="R20" s="13" t="s">
        <v>244</v>
      </c>
      <c r="S20" s="15" t="s">
        <v>19</v>
      </c>
      <c r="T20" s="8"/>
      <c r="U20" s="13" t="s">
        <v>19</v>
      </c>
      <c r="V20" s="13" t="s">
        <v>244</v>
      </c>
      <c r="W20" s="15" t="s">
        <v>245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246</v>
      </c>
      <c r="AD20" t="s">
        <v>6</v>
      </c>
      <c r="AE20" t="s">
        <v>247</v>
      </c>
      <c r="AF20" t="s">
        <v>88</v>
      </c>
      <c r="AG20" t="s">
        <v>75</v>
      </c>
      <c r="AH20" t="s">
        <v>19</v>
      </c>
    </row>
    <row r="21" ht="14.25" customHeight="1" spans="1:34">
      <c r="A21" s="7" t="s">
        <v>248</v>
      </c>
      <c r="B21" s="7" t="s">
        <v>249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241</v>
      </c>
      <c r="H21" s="8" t="s">
        <v>242</v>
      </c>
      <c r="I21" s="8" t="s">
        <v>79</v>
      </c>
      <c r="J21" s="8" t="s">
        <v>2</v>
      </c>
      <c r="K21" s="8" t="s">
        <v>250</v>
      </c>
      <c r="L21" s="8">
        <v>1</v>
      </c>
      <c r="M21" s="8">
        <v>1</v>
      </c>
      <c r="N21" s="8" t="s">
        <v>83</v>
      </c>
      <c r="O21" s="8" t="s">
        <v>132</v>
      </c>
      <c r="P21" s="8" t="s">
        <v>234</v>
      </c>
      <c r="Q21" s="8"/>
      <c r="R21" s="13" t="s">
        <v>251</v>
      </c>
      <c r="S21" s="15" t="s">
        <v>19</v>
      </c>
      <c r="T21" s="8"/>
      <c r="U21" s="13" t="s">
        <v>19</v>
      </c>
      <c r="V21" s="13" t="s">
        <v>251</v>
      </c>
      <c r="W21" s="15" t="s">
        <v>252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253</v>
      </c>
      <c r="AD21" t="s">
        <v>6</v>
      </c>
      <c r="AE21" t="s">
        <v>254</v>
      </c>
      <c r="AF21" t="s">
        <v>88</v>
      </c>
      <c r="AG21" t="s">
        <v>75</v>
      </c>
      <c r="AH21" t="s">
        <v>19</v>
      </c>
    </row>
    <row r="22" ht="14.25" customHeight="1" spans="1:34">
      <c r="A22" s="7" t="s">
        <v>255</v>
      </c>
      <c r="B22" s="7" t="s">
        <v>256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230</v>
      </c>
      <c r="H22" s="8" t="s">
        <v>231</v>
      </c>
      <c r="I22" s="8" t="s">
        <v>79</v>
      </c>
      <c r="J22" s="8" t="s">
        <v>2</v>
      </c>
      <c r="K22" s="8" t="s">
        <v>257</v>
      </c>
      <c r="L22" s="8">
        <v>1</v>
      </c>
      <c r="M22" s="8">
        <v>1</v>
      </c>
      <c r="N22" s="8" t="s">
        <v>83</v>
      </c>
      <c r="O22" s="8" t="s">
        <v>132</v>
      </c>
      <c r="P22" s="8" t="s">
        <v>234</v>
      </c>
      <c r="Q22" s="8"/>
      <c r="R22" s="13" t="s">
        <v>258</v>
      </c>
      <c r="S22" s="15" t="s">
        <v>19</v>
      </c>
      <c r="T22" s="8"/>
      <c r="U22" s="13" t="s">
        <v>19</v>
      </c>
      <c r="V22" s="13" t="s">
        <v>258</v>
      </c>
      <c r="W22" s="15" t="s">
        <v>259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260</v>
      </c>
      <c r="AD22" t="s">
        <v>6</v>
      </c>
      <c r="AE22" t="s">
        <v>261</v>
      </c>
      <c r="AF22" t="s">
        <v>88</v>
      </c>
      <c r="AG22" t="s">
        <v>75</v>
      </c>
      <c r="AH22" t="s">
        <v>19</v>
      </c>
    </row>
    <row r="23" ht="14.25" customHeight="1" spans="1:34">
      <c r="A23" s="7" t="s">
        <v>262</v>
      </c>
      <c r="B23" s="7" t="s">
        <v>263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230</v>
      </c>
      <c r="H23" s="8" t="s">
        <v>231</v>
      </c>
      <c r="I23" s="8" t="s">
        <v>79</v>
      </c>
      <c r="J23" s="8" t="s">
        <v>2</v>
      </c>
      <c r="K23" s="8" t="s">
        <v>264</v>
      </c>
      <c r="L23" s="8">
        <v>1</v>
      </c>
      <c r="M23" s="8">
        <v>2</v>
      </c>
      <c r="N23" s="8" t="s">
        <v>196</v>
      </c>
      <c r="O23" s="8" t="s">
        <v>265</v>
      </c>
      <c r="P23" s="8" t="s">
        <v>266</v>
      </c>
      <c r="Q23" s="8"/>
      <c r="R23" s="13" t="s">
        <v>267</v>
      </c>
      <c r="S23" s="15" t="s">
        <v>267</v>
      </c>
      <c r="T23" s="8" t="s">
        <v>268</v>
      </c>
      <c r="U23" s="13" t="s">
        <v>19</v>
      </c>
      <c r="V23" s="13" t="s">
        <v>19</v>
      </c>
      <c r="W23" s="15" t="s">
        <v>19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19</v>
      </c>
      <c r="AD23" t="s">
        <v>6</v>
      </c>
      <c r="AE23" t="s">
        <v>238</v>
      </c>
      <c r="AF23" t="s">
        <v>88</v>
      </c>
      <c r="AG23" t="s">
        <v>75</v>
      </c>
      <c r="AH23" t="s">
        <v>19</v>
      </c>
    </row>
    <row r="24" ht="14.25" customHeight="1" spans="1:34">
      <c r="A24" s="7" t="s">
        <v>269</v>
      </c>
      <c r="B24" s="7" t="s">
        <v>270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271</v>
      </c>
      <c r="H24" s="8" t="s">
        <v>272</v>
      </c>
      <c r="I24" s="8" t="s">
        <v>79</v>
      </c>
      <c r="J24" s="8" t="s">
        <v>2</v>
      </c>
      <c r="K24" s="8" t="s">
        <v>273</v>
      </c>
      <c r="L24" s="8">
        <v>1</v>
      </c>
      <c r="M24" s="8">
        <v>1</v>
      </c>
      <c r="N24" s="8" t="s">
        <v>234</v>
      </c>
      <c r="O24" s="8" t="s">
        <v>234</v>
      </c>
      <c r="P24" s="8" t="s">
        <v>133</v>
      </c>
      <c r="Q24" s="8"/>
      <c r="R24" s="13" t="s">
        <v>274</v>
      </c>
      <c r="S24" s="15" t="s">
        <v>274</v>
      </c>
      <c r="T24" s="8" t="s">
        <v>275</v>
      </c>
      <c r="U24" s="13" t="s">
        <v>19</v>
      </c>
      <c r="V24" s="13" t="s">
        <v>19</v>
      </c>
      <c r="W24" s="15" t="s">
        <v>19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19</v>
      </c>
      <c r="AD24" t="s">
        <v>6</v>
      </c>
      <c r="AE24" t="s">
        <v>276</v>
      </c>
      <c r="AF24" t="s">
        <v>88</v>
      </c>
      <c r="AG24" t="s">
        <v>75</v>
      </c>
      <c r="AH24" t="s">
        <v>19</v>
      </c>
    </row>
    <row r="25" ht="14.25" customHeight="1" spans="1:34">
      <c r="A25" s="7" t="s">
        <v>277</v>
      </c>
      <c r="B25" s="7" t="s">
        <v>278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279</v>
      </c>
      <c r="H25" s="8" t="s">
        <v>280</v>
      </c>
      <c r="I25" s="8" t="s">
        <v>79</v>
      </c>
      <c r="J25" s="8" t="s">
        <v>2</v>
      </c>
      <c r="K25" s="8" t="s">
        <v>281</v>
      </c>
      <c r="L25" s="8">
        <v>1</v>
      </c>
      <c r="M25" s="8">
        <v>1</v>
      </c>
      <c r="N25" s="8" t="s">
        <v>123</v>
      </c>
      <c r="O25" s="8" t="s">
        <v>234</v>
      </c>
      <c r="P25" s="8" t="s">
        <v>133</v>
      </c>
      <c r="Q25" s="8"/>
      <c r="R25" s="13" t="s">
        <v>282</v>
      </c>
      <c r="S25" s="15" t="s">
        <v>19</v>
      </c>
      <c r="T25" s="8"/>
      <c r="U25" s="13" t="s">
        <v>19</v>
      </c>
      <c r="V25" s="13" t="s">
        <v>282</v>
      </c>
      <c r="W25" s="15" t="s">
        <v>283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284</v>
      </c>
      <c r="AD25" t="s">
        <v>6</v>
      </c>
      <c r="AE25" t="s">
        <v>285</v>
      </c>
      <c r="AF25" t="s">
        <v>88</v>
      </c>
      <c r="AG25" t="s">
        <v>75</v>
      </c>
      <c r="AH25" t="s">
        <v>19</v>
      </c>
    </row>
    <row r="26" ht="14.25" customHeight="1" spans="1:34">
      <c r="A26" s="7" t="s">
        <v>286</v>
      </c>
      <c r="B26" s="7" t="s">
        <v>287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288</v>
      </c>
      <c r="H26" s="8" t="s">
        <v>289</v>
      </c>
      <c r="I26" s="8" t="s">
        <v>79</v>
      </c>
      <c r="J26" s="8" t="s">
        <v>2</v>
      </c>
      <c r="K26" s="8" t="s">
        <v>290</v>
      </c>
      <c r="L26" s="8">
        <v>1</v>
      </c>
      <c r="M26" s="8">
        <v>1</v>
      </c>
      <c r="N26" s="8" t="s">
        <v>291</v>
      </c>
      <c r="O26" s="8" t="s">
        <v>234</v>
      </c>
      <c r="P26" s="8" t="s">
        <v>133</v>
      </c>
      <c r="Q26" s="8"/>
      <c r="R26" s="13" t="s">
        <v>292</v>
      </c>
      <c r="S26" s="15" t="s">
        <v>19</v>
      </c>
      <c r="T26" s="8"/>
      <c r="U26" s="13" t="s">
        <v>19</v>
      </c>
      <c r="V26" s="13" t="s">
        <v>292</v>
      </c>
      <c r="W26" s="15" t="s">
        <v>293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294</v>
      </c>
      <c r="AD26" t="s">
        <v>6</v>
      </c>
      <c r="AE26" t="s">
        <v>295</v>
      </c>
      <c r="AF26" t="s">
        <v>88</v>
      </c>
      <c r="AG26" t="s">
        <v>75</v>
      </c>
      <c r="AH26" t="s">
        <v>19</v>
      </c>
    </row>
    <row r="27" ht="14.25" customHeight="1" spans="1:34">
      <c r="A27" s="7" t="s">
        <v>296</v>
      </c>
      <c r="B27" s="7" t="s">
        <v>297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77</v>
      </c>
      <c r="H27" s="8" t="s">
        <v>78</v>
      </c>
      <c r="I27" s="8" t="s">
        <v>79</v>
      </c>
      <c r="J27" s="8" t="s">
        <v>2</v>
      </c>
      <c r="K27" s="8" t="s">
        <v>298</v>
      </c>
      <c r="L27" s="8">
        <v>2</v>
      </c>
      <c r="M27" s="8">
        <v>5</v>
      </c>
      <c r="N27" s="8" t="s">
        <v>196</v>
      </c>
      <c r="O27" s="8" t="s">
        <v>95</v>
      </c>
      <c r="P27" s="8" t="s">
        <v>133</v>
      </c>
      <c r="Q27" s="8"/>
      <c r="R27" s="13" t="s">
        <v>299</v>
      </c>
      <c r="S27" s="15" t="s">
        <v>19</v>
      </c>
      <c r="T27" s="8"/>
      <c r="U27" s="13" t="s">
        <v>19</v>
      </c>
      <c r="V27" s="13" t="s">
        <v>299</v>
      </c>
      <c r="W27" s="15" t="s">
        <v>300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301</v>
      </c>
      <c r="AD27" t="s">
        <v>6</v>
      </c>
      <c r="AE27" t="s">
        <v>87</v>
      </c>
      <c r="AF27" t="s">
        <v>88</v>
      </c>
      <c r="AG27" t="s">
        <v>75</v>
      </c>
      <c r="AH27" t="s">
        <v>19</v>
      </c>
    </row>
    <row r="28" ht="14.25" customHeight="1" spans="1:34">
      <c r="A28" s="7" t="s">
        <v>302</v>
      </c>
      <c r="B28" s="7" t="s">
        <v>303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230</v>
      </c>
      <c r="H28" s="8" t="s">
        <v>231</v>
      </c>
      <c r="I28" s="8" t="s">
        <v>79</v>
      </c>
      <c r="J28" s="8" t="s">
        <v>2</v>
      </c>
      <c r="K28" s="8" t="s">
        <v>304</v>
      </c>
      <c r="L28" s="8">
        <v>1</v>
      </c>
      <c r="M28" s="8">
        <v>4</v>
      </c>
      <c r="N28" s="8" t="s">
        <v>305</v>
      </c>
      <c r="O28" s="8" t="s">
        <v>83</v>
      </c>
      <c r="P28" s="8" t="s">
        <v>133</v>
      </c>
      <c r="Q28" s="8"/>
      <c r="R28" s="13" t="s">
        <v>306</v>
      </c>
      <c r="S28" s="15" t="s">
        <v>19</v>
      </c>
      <c r="T28" s="8"/>
      <c r="U28" s="13" t="s">
        <v>19</v>
      </c>
      <c r="V28" s="13" t="s">
        <v>306</v>
      </c>
      <c r="W28" s="15" t="s">
        <v>307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308</v>
      </c>
      <c r="AD28" t="s">
        <v>6</v>
      </c>
      <c r="AE28" t="s">
        <v>238</v>
      </c>
      <c r="AF28" t="s">
        <v>88</v>
      </c>
      <c r="AG28" t="s">
        <v>75</v>
      </c>
      <c r="AH28" t="s">
        <v>19</v>
      </c>
    </row>
    <row r="29" ht="14.25" customHeight="1" spans="1:34">
      <c r="A29" s="7" t="s">
        <v>309</v>
      </c>
      <c r="B29" s="7" t="s">
        <v>310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311</v>
      </c>
      <c r="H29" s="8" t="s">
        <v>312</v>
      </c>
      <c r="I29" s="8" t="s">
        <v>79</v>
      </c>
      <c r="J29" s="8" t="s">
        <v>2</v>
      </c>
      <c r="K29" s="8" t="s">
        <v>313</v>
      </c>
      <c r="L29" s="8">
        <v>1</v>
      </c>
      <c r="M29" s="8">
        <v>1</v>
      </c>
      <c r="N29" s="8" t="s">
        <v>132</v>
      </c>
      <c r="O29" s="8" t="s">
        <v>234</v>
      </c>
      <c r="P29" s="8" t="s">
        <v>133</v>
      </c>
      <c r="Q29" s="8"/>
      <c r="R29" s="13" t="s">
        <v>314</v>
      </c>
      <c r="S29" s="15" t="s">
        <v>19</v>
      </c>
      <c r="T29" s="8"/>
      <c r="U29" s="13" t="s">
        <v>19</v>
      </c>
      <c r="V29" s="13" t="s">
        <v>314</v>
      </c>
      <c r="W29" s="15" t="s">
        <v>315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316</v>
      </c>
      <c r="AD29" t="s">
        <v>6</v>
      </c>
      <c r="AE29" t="s">
        <v>317</v>
      </c>
      <c r="AF29" t="s">
        <v>88</v>
      </c>
      <c r="AG29" t="s">
        <v>75</v>
      </c>
      <c r="AH29" t="s">
        <v>19</v>
      </c>
    </row>
    <row r="30" ht="14.25" customHeight="1" spans="1:34">
      <c r="A30" s="7" t="s">
        <v>318</v>
      </c>
      <c r="B30" s="7" t="s">
        <v>319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320</v>
      </c>
      <c r="H30" s="8" t="s">
        <v>321</v>
      </c>
      <c r="I30" s="8" t="s">
        <v>79</v>
      </c>
      <c r="J30" s="8" t="s">
        <v>2</v>
      </c>
      <c r="K30" s="8" t="s">
        <v>322</v>
      </c>
      <c r="L30" s="8">
        <v>1</v>
      </c>
      <c r="M30" s="8">
        <v>5</v>
      </c>
      <c r="N30" s="8" t="s">
        <v>323</v>
      </c>
      <c r="O30" s="8" t="s">
        <v>83</v>
      </c>
      <c r="P30" s="8" t="s">
        <v>265</v>
      </c>
      <c r="Q30" s="8"/>
      <c r="R30" s="13" t="s">
        <v>324</v>
      </c>
      <c r="S30" s="15" t="s">
        <v>19</v>
      </c>
      <c r="T30" s="8"/>
      <c r="U30" s="13" t="s">
        <v>19</v>
      </c>
      <c r="V30" s="13" t="s">
        <v>324</v>
      </c>
      <c r="W30" s="15" t="s">
        <v>325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326</v>
      </c>
      <c r="AD30" t="s">
        <v>6</v>
      </c>
      <c r="AE30" t="s">
        <v>327</v>
      </c>
      <c r="AF30" t="s">
        <v>88</v>
      </c>
      <c r="AG30" t="s">
        <v>75</v>
      </c>
      <c r="AH30" t="s">
        <v>19</v>
      </c>
    </row>
    <row r="31" ht="14.25" customHeight="1" spans="1:34">
      <c r="A31" s="7" t="s">
        <v>328</v>
      </c>
      <c r="B31" s="7" t="s">
        <v>329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330</v>
      </c>
      <c r="H31" s="8" t="s">
        <v>331</v>
      </c>
      <c r="I31" s="8" t="s">
        <v>79</v>
      </c>
      <c r="J31" s="8" t="s">
        <v>2</v>
      </c>
      <c r="K31" s="8" t="s">
        <v>332</v>
      </c>
      <c r="L31" s="8">
        <v>1</v>
      </c>
      <c r="M31" s="8">
        <v>2</v>
      </c>
      <c r="N31" s="8" t="s">
        <v>233</v>
      </c>
      <c r="O31" s="8" t="s">
        <v>234</v>
      </c>
      <c r="P31" s="8" t="s">
        <v>265</v>
      </c>
      <c r="Q31" s="8"/>
      <c r="R31" s="13" t="s">
        <v>333</v>
      </c>
      <c r="S31" s="15" t="s">
        <v>19</v>
      </c>
      <c r="T31" s="8"/>
      <c r="U31" s="13" t="s">
        <v>19</v>
      </c>
      <c r="V31" s="13" t="s">
        <v>333</v>
      </c>
      <c r="W31" s="15" t="s">
        <v>325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334</v>
      </c>
      <c r="AD31" t="s">
        <v>6</v>
      </c>
      <c r="AE31" t="s">
        <v>335</v>
      </c>
      <c r="AF31" t="s">
        <v>88</v>
      </c>
      <c r="AG31" t="s">
        <v>75</v>
      </c>
      <c r="AH31" t="s">
        <v>19</v>
      </c>
    </row>
    <row r="32" ht="14.25" customHeight="1" spans="1:34">
      <c r="A32" s="7" t="s">
        <v>336</v>
      </c>
      <c r="B32" s="7" t="s">
        <v>337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338</v>
      </c>
      <c r="H32" s="8" t="s">
        <v>339</v>
      </c>
      <c r="I32" s="8" t="s">
        <v>79</v>
      </c>
      <c r="J32" s="8" t="s">
        <v>2</v>
      </c>
      <c r="K32" s="8" t="s">
        <v>340</v>
      </c>
      <c r="L32" s="8">
        <v>1</v>
      </c>
      <c r="M32" s="8">
        <v>2</v>
      </c>
      <c r="N32" s="8" t="s">
        <v>95</v>
      </c>
      <c r="O32" s="8" t="s">
        <v>133</v>
      </c>
      <c r="P32" s="8" t="s">
        <v>341</v>
      </c>
      <c r="Q32" s="8"/>
      <c r="R32" s="13" t="s">
        <v>342</v>
      </c>
      <c r="S32" s="15" t="s">
        <v>19</v>
      </c>
      <c r="T32" s="8"/>
      <c r="U32" s="13" t="s">
        <v>19</v>
      </c>
      <c r="V32" s="13" t="s">
        <v>342</v>
      </c>
      <c r="W32" s="15" t="s">
        <v>343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344</v>
      </c>
      <c r="AD32" t="s">
        <v>6</v>
      </c>
      <c r="AE32" t="s">
        <v>345</v>
      </c>
      <c r="AF32" t="s">
        <v>88</v>
      </c>
      <c r="AG32" t="s">
        <v>75</v>
      </c>
      <c r="AH32" t="s">
        <v>19</v>
      </c>
    </row>
    <row r="33" ht="14.25" customHeight="1" spans="1:34">
      <c r="A33" s="7" t="s">
        <v>346</v>
      </c>
      <c r="B33" s="7" t="s">
        <v>347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348</v>
      </c>
      <c r="H33" s="8" t="s">
        <v>349</v>
      </c>
      <c r="I33" s="8" t="s">
        <v>79</v>
      </c>
      <c r="J33" s="8" t="s">
        <v>2</v>
      </c>
      <c r="K33" s="8" t="s">
        <v>350</v>
      </c>
      <c r="L33" s="8">
        <v>1</v>
      </c>
      <c r="M33" s="8">
        <v>1</v>
      </c>
      <c r="N33" s="8" t="s">
        <v>351</v>
      </c>
      <c r="O33" s="8" t="s">
        <v>265</v>
      </c>
      <c r="P33" s="8" t="s">
        <v>341</v>
      </c>
      <c r="Q33" s="8"/>
      <c r="R33" s="13" t="s">
        <v>352</v>
      </c>
      <c r="S33" s="15" t="s">
        <v>19</v>
      </c>
      <c r="T33" s="8"/>
      <c r="U33" s="13" t="s">
        <v>19</v>
      </c>
      <c r="V33" s="13" t="s">
        <v>352</v>
      </c>
      <c r="W33" s="15" t="s">
        <v>353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354</v>
      </c>
      <c r="AD33" t="s">
        <v>6</v>
      </c>
      <c r="AE33" t="s">
        <v>254</v>
      </c>
      <c r="AF33" t="s">
        <v>88</v>
      </c>
      <c r="AG33" t="s">
        <v>75</v>
      </c>
      <c r="AH33" t="s">
        <v>19</v>
      </c>
    </row>
    <row r="34" ht="14.25" customHeight="1" spans="1:34">
      <c r="A34" s="7" t="s">
        <v>355</v>
      </c>
      <c r="B34" s="7" t="s">
        <v>356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357</v>
      </c>
      <c r="H34" s="8" t="s">
        <v>358</v>
      </c>
      <c r="I34" s="8" t="s">
        <v>79</v>
      </c>
      <c r="J34" s="8" t="s">
        <v>2</v>
      </c>
      <c r="K34" s="8" t="s">
        <v>359</v>
      </c>
      <c r="L34" s="8">
        <v>1</v>
      </c>
      <c r="M34" s="8">
        <v>4</v>
      </c>
      <c r="N34" s="8" t="s">
        <v>150</v>
      </c>
      <c r="O34" s="8" t="s">
        <v>132</v>
      </c>
      <c r="P34" s="8" t="s">
        <v>341</v>
      </c>
      <c r="Q34" s="8"/>
      <c r="R34" s="13" t="s">
        <v>360</v>
      </c>
      <c r="S34" s="15" t="s">
        <v>19</v>
      </c>
      <c r="T34" s="8"/>
      <c r="U34" s="13" t="s">
        <v>19</v>
      </c>
      <c r="V34" s="13" t="s">
        <v>360</v>
      </c>
      <c r="W34" s="15" t="s">
        <v>361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362</v>
      </c>
      <c r="AD34" t="s">
        <v>6</v>
      </c>
      <c r="AE34" t="s">
        <v>363</v>
      </c>
      <c r="AF34" t="s">
        <v>88</v>
      </c>
      <c r="AG34" t="s">
        <v>75</v>
      </c>
      <c r="AH34" t="s">
        <v>19</v>
      </c>
    </row>
    <row r="35" ht="14.25" customHeight="1" spans="1:34">
      <c r="A35" s="7" t="s">
        <v>364</v>
      </c>
      <c r="B35" s="7" t="s">
        <v>365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366</v>
      </c>
      <c r="H35" s="8" t="s">
        <v>367</v>
      </c>
      <c r="I35" s="8" t="s">
        <v>79</v>
      </c>
      <c r="J35" s="8" t="s">
        <v>2</v>
      </c>
      <c r="K35" s="8" t="s">
        <v>368</v>
      </c>
      <c r="L35" s="8">
        <v>1</v>
      </c>
      <c r="M35" s="8">
        <v>1</v>
      </c>
      <c r="N35" s="8" t="s">
        <v>123</v>
      </c>
      <c r="O35" s="8" t="s">
        <v>265</v>
      </c>
      <c r="P35" s="8" t="s">
        <v>341</v>
      </c>
      <c r="Q35" s="8"/>
      <c r="R35" s="13" t="s">
        <v>369</v>
      </c>
      <c r="S35" s="15" t="s">
        <v>19</v>
      </c>
      <c r="T35" s="8"/>
      <c r="U35" s="13" t="s">
        <v>19</v>
      </c>
      <c r="V35" s="13" t="s">
        <v>369</v>
      </c>
      <c r="W35" s="15" t="s">
        <v>370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371</v>
      </c>
      <c r="AD35" t="s">
        <v>6</v>
      </c>
      <c r="AE35" t="s">
        <v>372</v>
      </c>
      <c r="AF35" t="s">
        <v>88</v>
      </c>
      <c r="AG35" t="s">
        <v>75</v>
      </c>
      <c r="AH35" t="s">
        <v>19</v>
      </c>
    </row>
    <row r="36" customHeight="1" spans="1:32">
      <c r="A36" s="11" t="s">
        <v>373</v>
      </c>
      <c r="B36" s="11"/>
      <c r="C36" s="11" t="s">
        <v>374</v>
      </c>
      <c r="D36" s="11"/>
      <c r="E36" s="11"/>
      <c r="F36" s="11"/>
      <c r="G36" s="11" t="s">
        <v>374</v>
      </c>
      <c r="H36" s="11" t="s">
        <v>374</v>
      </c>
      <c r="I36" s="11" t="s">
        <v>374</v>
      </c>
      <c r="J36" s="11" t="s">
        <v>374</v>
      </c>
      <c r="K36" s="11" t="s">
        <v>374</v>
      </c>
      <c r="L36" s="11" t="s">
        <v>374</v>
      </c>
      <c r="M36" s="11" t="s">
        <v>374</v>
      </c>
      <c r="N36" s="11" t="s">
        <v>374</v>
      </c>
      <c r="O36" s="11" t="s">
        <v>374</v>
      </c>
      <c r="P36" s="11" t="s">
        <v>374</v>
      </c>
      <c r="Q36" s="11"/>
      <c r="R36" s="14" t="s">
        <v>20</v>
      </c>
      <c r="S36" s="14" t="s">
        <v>21</v>
      </c>
      <c r="T36" s="11" t="s">
        <v>374</v>
      </c>
      <c r="U36" s="14"/>
      <c r="V36" s="14" t="s">
        <v>375</v>
      </c>
      <c r="W36" s="14" t="s">
        <v>22</v>
      </c>
      <c r="X36" s="14"/>
      <c r="Y36" s="14"/>
      <c r="Z36" s="14"/>
      <c r="AA36" s="11"/>
      <c r="AB36" s="14"/>
      <c r="AC36" s="11"/>
      <c r="AD36" s="11" t="s">
        <v>374</v>
      </c>
      <c r="AE36" s="11"/>
      <c r="AF36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M2" sqref="M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376</v>
      </c>
      <c r="B1" s="4" t="s">
        <v>377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378</v>
      </c>
      <c r="H1" s="4" t="s">
        <v>379</v>
      </c>
      <c r="I1" s="4" t="s">
        <v>13</v>
      </c>
      <c r="J1" s="4" t="s">
        <v>17</v>
      </c>
      <c r="K1" s="4" t="s">
        <v>18</v>
      </c>
      <c r="L1" s="12" t="s">
        <v>380</v>
      </c>
      <c r="M1" s="4" t="s">
        <v>381</v>
      </c>
      <c r="N1" s="4" t="s">
        <v>382</v>
      </c>
    </row>
    <row r="2" ht="14.25" customHeight="1" spans="1:256">
      <c r="A2" s="7" t="s">
        <v>383</v>
      </c>
      <c r="B2" s="8" t="s">
        <v>128</v>
      </c>
      <c r="C2" s="8" t="s">
        <v>384</v>
      </c>
      <c r="D2" s="8" t="s">
        <v>2</v>
      </c>
      <c r="E2" s="8" t="s">
        <v>76</v>
      </c>
      <c r="F2" s="8" t="s">
        <v>75</v>
      </c>
      <c r="G2" s="8" t="s">
        <v>133</v>
      </c>
      <c r="H2" s="8" t="s">
        <v>385</v>
      </c>
      <c r="I2" s="13" t="s">
        <v>23</v>
      </c>
      <c r="J2" s="13" t="s">
        <v>19</v>
      </c>
      <c r="K2" s="13" t="s">
        <v>23</v>
      </c>
      <c r="L2" s="8" t="s">
        <v>386</v>
      </c>
      <c r="M2" s="8" t="s">
        <v>387</v>
      </c>
      <c r="N2" s="8" t="s">
        <v>388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customHeight="1" spans="1:14">
      <c r="A3" s="11" t="s">
        <v>373</v>
      </c>
      <c r="B3" s="11" t="s">
        <v>374</v>
      </c>
      <c r="C3" s="11" t="s">
        <v>374</v>
      </c>
      <c r="D3" s="11" t="s">
        <v>374</v>
      </c>
      <c r="E3" s="11"/>
      <c r="F3" s="11"/>
      <c r="G3" s="11" t="s">
        <v>374</v>
      </c>
      <c r="H3" s="11" t="s">
        <v>374</v>
      </c>
      <c r="I3" s="14" t="s">
        <v>23</v>
      </c>
      <c r="J3" s="14"/>
      <c r="K3" s="14"/>
      <c r="L3" s="11"/>
      <c r="M3" s="11" t="s">
        <v>374</v>
      </c>
      <c r="N3" t="s">
        <v>374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389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4"/>
  <sheetViews>
    <sheetView tabSelected="1" topLeftCell="A17" workbookViewId="0">
      <selection activeCell="A42" sqref="A42:C4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390</v>
      </c>
    </row>
    <row r="2" ht="14.25" customHeight="1" spans="1:9">
      <c r="A2" s="7" t="s">
        <v>72</v>
      </c>
      <c r="B2" s="8" t="s">
        <v>82</v>
      </c>
      <c r="C2" s="8" t="s">
        <v>83</v>
      </c>
      <c r="D2" s="3">
        <v>1136</v>
      </c>
      <c r="E2" t="str">
        <f>VLOOKUP(A2,HOP!A:L,12,0)</f>
        <v>1136.00</v>
      </c>
      <c r="F2" t="str">
        <f>VLOOKUP(A2,HOP!A:C,3,0)</f>
        <v>3009587</v>
      </c>
      <c r="G2">
        <f>D2-E2</f>
        <v>0</v>
      </c>
      <c r="H2" t="str">
        <f>$H$1&amp;F2</f>
        <v>，3009587</v>
      </c>
      <c r="I2" t="str">
        <f>VLOOKUP(A2,HOP!A:U,21,0)</f>
        <v>直采</v>
      </c>
    </row>
    <row r="3" ht="14.25" customHeight="1" spans="1:9">
      <c r="A3" s="7" t="s">
        <v>89</v>
      </c>
      <c r="B3" s="8" t="s">
        <v>95</v>
      </c>
      <c r="C3" s="8" t="s">
        <v>83</v>
      </c>
      <c r="D3" s="3">
        <v>3499</v>
      </c>
      <c r="E3" t="str">
        <f>VLOOKUP(A3,HOP!A:L,12,0)</f>
        <v>3499.00</v>
      </c>
      <c r="F3" t="str">
        <f>VLOOKUP(A3,HOP!A:C,3,0)</f>
        <v>3026358</v>
      </c>
      <c r="G3">
        <f t="shared" ref="G3:G35" si="0">D3-E3</f>
        <v>0</v>
      </c>
      <c r="H3" t="str">
        <f t="shared" ref="H3:H35" si="1">$H$1&amp;F3</f>
        <v>，3026358</v>
      </c>
      <c r="I3" t="str">
        <f>VLOOKUP(A3,HOP!A:U,21,0)</f>
        <v>直采</v>
      </c>
    </row>
    <row r="4" ht="14.25" customHeight="1" spans="1:9">
      <c r="A4" s="7" t="s">
        <v>100</v>
      </c>
      <c r="B4" s="8" t="s">
        <v>82</v>
      </c>
      <c r="C4" s="8" t="s">
        <v>83</v>
      </c>
      <c r="D4" s="3">
        <v>1874</v>
      </c>
      <c r="E4" t="str">
        <f>VLOOKUP(A4,HOP!A:L,12,0)</f>
        <v>1874.00</v>
      </c>
      <c r="F4" t="str">
        <f>VLOOKUP(A4,HOP!A:C,3,0)</f>
        <v>3041121</v>
      </c>
      <c r="G4">
        <f t="shared" si="0"/>
        <v>0</v>
      </c>
      <c r="H4" t="str">
        <f t="shared" si="1"/>
        <v>，3041121</v>
      </c>
      <c r="I4" t="str">
        <f>VLOOKUP(A4,HOP!A:U,21,0)</f>
        <v>直采</v>
      </c>
    </row>
    <row r="5" ht="14.25" customHeight="1" spans="1:9">
      <c r="A5" s="7" t="s">
        <v>109</v>
      </c>
      <c r="B5" s="8" t="s">
        <v>95</v>
      </c>
      <c r="C5" s="8" t="s">
        <v>83</v>
      </c>
      <c r="D5" s="3">
        <v>202</v>
      </c>
      <c r="E5" t="str">
        <f>VLOOKUP(A5,HOP!A:L,12,0)</f>
        <v>202.00</v>
      </c>
      <c r="F5" t="str">
        <f>VLOOKUP(A5,HOP!A:C,3,0)</f>
        <v>3045966</v>
      </c>
      <c r="G5">
        <f t="shared" si="0"/>
        <v>0</v>
      </c>
      <c r="H5" t="str">
        <f t="shared" si="1"/>
        <v>，3045966</v>
      </c>
      <c r="I5" t="str">
        <f>VLOOKUP(A5,HOP!A:U,21,0)</f>
        <v>直采</v>
      </c>
    </row>
    <row r="6" ht="14.25" customHeight="1" spans="1:9">
      <c r="A6" s="7" t="s">
        <v>118</v>
      </c>
      <c r="B6" s="8" t="s">
        <v>95</v>
      </c>
      <c r="C6" s="8" t="s">
        <v>83</v>
      </c>
      <c r="D6" s="3">
        <v>3432</v>
      </c>
      <c r="E6" t="str">
        <f>VLOOKUP(A6,HOP!A:L,12,0)</f>
        <v>3432.00</v>
      </c>
      <c r="F6" t="str">
        <f>VLOOKUP(A6,HOP!A:C,3,0)</f>
        <v>3036827</v>
      </c>
      <c r="G6">
        <f t="shared" si="0"/>
        <v>0</v>
      </c>
      <c r="H6" t="str">
        <f t="shared" si="1"/>
        <v>，3036827</v>
      </c>
      <c r="I6" t="str">
        <f>VLOOKUP(A6,HOP!A:U,21,0)</f>
        <v>直连</v>
      </c>
    </row>
    <row r="7" ht="14.25" customHeight="1" spans="1:9">
      <c r="A7" s="7" t="s">
        <v>136</v>
      </c>
      <c r="B7" s="8" t="s">
        <v>82</v>
      </c>
      <c r="C7" s="8" t="s">
        <v>83</v>
      </c>
      <c r="D7" s="3">
        <v>2390</v>
      </c>
      <c r="E7" t="str">
        <f>VLOOKUP(A7,HOP!A:L,12,0)</f>
        <v>2390.00</v>
      </c>
      <c r="F7" t="str">
        <f>VLOOKUP(A7,HOP!A:C,3,0)</f>
        <v>3041744</v>
      </c>
      <c r="G7">
        <f t="shared" si="0"/>
        <v>0</v>
      </c>
      <c r="H7" t="str">
        <f t="shared" si="1"/>
        <v>，3041744</v>
      </c>
      <c r="I7" t="str">
        <f>VLOOKUP(A7,HOP!A:U,21,0)</f>
        <v>直连</v>
      </c>
    </row>
    <row r="8" ht="14.25" hidden="1" customHeight="1" spans="1:9">
      <c r="A8" s="7" t="s">
        <v>145</v>
      </c>
      <c r="B8" s="8" t="s">
        <v>151</v>
      </c>
      <c r="C8" s="8" t="s">
        <v>152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t="14.25" customHeight="1" spans="1:9">
      <c r="A9" s="7" t="s">
        <v>156</v>
      </c>
      <c r="B9" s="8" t="s">
        <v>123</v>
      </c>
      <c r="C9" s="8" t="s">
        <v>162</v>
      </c>
      <c r="D9" s="3">
        <v>2825</v>
      </c>
      <c r="E9" t="str">
        <f>VLOOKUP(A9,HOP!A:L,12,0)</f>
        <v>2825.00</v>
      </c>
      <c r="F9" t="str">
        <f>VLOOKUP(A9,HOP!A:C,3,0)</f>
        <v>2979220</v>
      </c>
      <c r="G9">
        <f t="shared" si="0"/>
        <v>0</v>
      </c>
      <c r="H9" t="str">
        <f t="shared" si="1"/>
        <v>，2979220</v>
      </c>
      <c r="I9" t="str">
        <f>VLOOKUP(A9,HOP!A:U,21,0)</f>
        <v>直采</v>
      </c>
    </row>
    <row r="10" ht="14.25" customHeight="1" spans="1:9">
      <c r="A10" s="7" t="s">
        <v>167</v>
      </c>
      <c r="B10" s="8" t="s">
        <v>95</v>
      </c>
      <c r="C10" s="8" t="s">
        <v>162</v>
      </c>
      <c r="D10" s="3">
        <v>1842</v>
      </c>
      <c r="E10" t="str">
        <f>VLOOKUP(A10,HOP!A:L,12,0)</f>
        <v>1842.00</v>
      </c>
      <c r="F10" t="str">
        <f>VLOOKUP(A10,HOP!A:C,3,0)</f>
        <v>2977804</v>
      </c>
      <c r="G10">
        <f t="shared" si="0"/>
        <v>0</v>
      </c>
      <c r="H10" t="str">
        <f t="shared" si="1"/>
        <v>，2977804</v>
      </c>
      <c r="I10" t="str">
        <f>VLOOKUP(A10,HOP!A:U,21,0)</f>
        <v>直采</v>
      </c>
    </row>
    <row r="11" ht="14.25" customHeight="1" spans="1:9">
      <c r="A11" s="7" t="s">
        <v>177</v>
      </c>
      <c r="B11" s="8" t="s">
        <v>82</v>
      </c>
      <c r="C11" s="8" t="s">
        <v>162</v>
      </c>
      <c r="D11" s="3">
        <v>591</v>
      </c>
      <c r="E11" t="str">
        <f>VLOOKUP(A11,HOP!A:L,12,0)</f>
        <v>591.00</v>
      </c>
      <c r="F11" t="str">
        <f>VLOOKUP(A11,HOP!A:C,3,0)</f>
        <v>3026380</v>
      </c>
      <c r="G11">
        <f t="shared" si="0"/>
        <v>0</v>
      </c>
      <c r="H11" t="str">
        <f t="shared" si="1"/>
        <v>，3026380</v>
      </c>
      <c r="I11" t="str">
        <f>VLOOKUP(A11,HOP!A:U,21,0)</f>
        <v>直连</v>
      </c>
    </row>
    <row r="12" ht="14.25" customHeight="1" spans="1:9">
      <c r="A12" s="7" t="s">
        <v>186</v>
      </c>
      <c r="B12" s="8" t="s">
        <v>95</v>
      </c>
      <c r="C12" s="8" t="s">
        <v>132</v>
      </c>
      <c r="D12" s="3">
        <v>1619</v>
      </c>
      <c r="E12" t="str">
        <f>VLOOKUP(A12,HOP!A:L,12,0)</f>
        <v>1619.00</v>
      </c>
      <c r="F12" t="str">
        <f>VLOOKUP(A12,HOP!A:C,3,0)</f>
        <v>3015238</v>
      </c>
      <c r="G12">
        <f t="shared" si="0"/>
        <v>0</v>
      </c>
      <c r="H12" t="str">
        <f t="shared" si="1"/>
        <v>，3015238</v>
      </c>
      <c r="I12" t="str">
        <f>VLOOKUP(A12,HOP!A:U,21,0)</f>
        <v>直采</v>
      </c>
    </row>
    <row r="13" ht="14.25" customHeight="1" spans="1:9">
      <c r="A13" s="7" t="s">
        <v>193</v>
      </c>
      <c r="B13" s="8" t="s">
        <v>95</v>
      </c>
      <c r="C13" s="8" t="s">
        <v>132</v>
      </c>
      <c r="D13" s="3">
        <v>1719</v>
      </c>
      <c r="E13" t="str">
        <f>VLOOKUP(A13,HOP!A:L,12,0)</f>
        <v>1719.00</v>
      </c>
      <c r="F13" t="str">
        <f>VLOOKUP(A13,HOP!A:C,3,0)</f>
        <v>3023846</v>
      </c>
      <c r="G13">
        <f t="shared" si="0"/>
        <v>0</v>
      </c>
      <c r="H13" t="str">
        <f t="shared" si="1"/>
        <v>，3023846</v>
      </c>
      <c r="I13" t="str">
        <f>VLOOKUP(A13,HOP!A:U,21,0)</f>
        <v>直采</v>
      </c>
    </row>
    <row r="14" ht="14.25" customHeight="1" spans="1:9">
      <c r="A14" s="7" t="s">
        <v>200</v>
      </c>
      <c r="B14" s="8" t="s">
        <v>83</v>
      </c>
      <c r="C14" s="8" t="s">
        <v>132</v>
      </c>
      <c r="D14" s="3">
        <v>1146</v>
      </c>
      <c r="E14" t="str">
        <f>VLOOKUP(A14,HOP!A:L,12,0)</f>
        <v>1146.00</v>
      </c>
      <c r="F14" t="str">
        <f>VLOOKUP(A14,HOP!A:C,3,0)</f>
        <v>3028498</v>
      </c>
      <c r="G14">
        <f t="shared" si="0"/>
        <v>0</v>
      </c>
      <c r="H14" t="str">
        <f t="shared" si="1"/>
        <v>，3028498</v>
      </c>
      <c r="I14" t="str">
        <f>VLOOKUP(A14,HOP!A:U,21,0)</f>
        <v>直采</v>
      </c>
    </row>
    <row r="15" ht="14.25" customHeight="1" spans="1:9">
      <c r="A15" s="7" t="s">
        <v>206</v>
      </c>
      <c r="B15" s="8" t="s">
        <v>162</v>
      </c>
      <c r="C15" s="8" t="s">
        <v>132</v>
      </c>
      <c r="D15" s="3">
        <v>4515</v>
      </c>
      <c r="E15" t="str">
        <f>VLOOKUP(A15,HOP!A:L,12,0)</f>
        <v>4515.00</v>
      </c>
      <c r="F15" t="str">
        <f>VLOOKUP(A15,HOP!A:C,3,0)</f>
        <v>3036859</v>
      </c>
      <c r="G15">
        <f t="shared" si="0"/>
        <v>0</v>
      </c>
      <c r="H15" t="str">
        <f t="shared" si="1"/>
        <v>，3036859</v>
      </c>
      <c r="I15" t="str">
        <f>VLOOKUP(A15,HOP!A:U,21,0)</f>
        <v>直连</v>
      </c>
    </row>
    <row r="16" ht="14.25" customHeight="1" spans="1:9">
      <c r="A16" s="7" t="s">
        <v>212</v>
      </c>
      <c r="B16" s="8" t="s">
        <v>83</v>
      </c>
      <c r="C16" s="8" t="s">
        <v>132</v>
      </c>
      <c r="D16" s="3">
        <v>3678</v>
      </c>
      <c r="E16" t="str">
        <f>VLOOKUP(A16,HOP!A:L,12,0)</f>
        <v>3678.00</v>
      </c>
      <c r="F16" t="str">
        <f>VLOOKUP(A16,HOP!A:C,3,0)</f>
        <v>3045404</v>
      </c>
      <c r="G16">
        <f t="shared" si="0"/>
        <v>0</v>
      </c>
      <c r="H16" t="str">
        <f t="shared" si="1"/>
        <v>，3045404</v>
      </c>
      <c r="I16" t="str">
        <f>VLOOKUP(A16,HOP!A:U,21,0)</f>
        <v>直采</v>
      </c>
    </row>
    <row r="17" ht="14.25" customHeight="1" spans="1:9">
      <c r="A17" s="7" t="s">
        <v>219</v>
      </c>
      <c r="B17" s="8" t="s">
        <v>162</v>
      </c>
      <c r="C17" s="8" t="s">
        <v>132</v>
      </c>
      <c r="D17" s="3">
        <v>401</v>
      </c>
      <c r="E17" t="str">
        <f>VLOOKUP(A17,HOP!A:L,12,0)</f>
        <v>401.00</v>
      </c>
      <c r="F17" t="str">
        <f>VLOOKUP(A17,HOP!A:C,3,0)</f>
        <v>3048211</v>
      </c>
      <c r="G17">
        <f t="shared" si="0"/>
        <v>0</v>
      </c>
      <c r="H17" t="str">
        <f t="shared" si="1"/>
        <v>，3048211</v>
      </c>
      <c r="I17" t="str">
        <f>VLOOKUP(A17,HOP!A:U,21,0)</f>
        <v>直采</v>
      </c>
    </row>
    <row r="18" ht="14.25" customHeight="1" spans="1:9">
      <c r="A18" s="7" t="s">
        <v>228</v>
      </c>
      <c r="B18" s="8" t="s">
        <v>95</v>
      </c>
      <c r="C18" s="8" t="s">
        <v>234</v>
      </c>
      <c r="D18" s="3">
        <v>7328</v>
      </c>
      <c r="E18" t="str">
        <f>VLOOKUP(A18,HOP!A:L,12,0)</f>
        <v>7328.00</v>
      </c>
      <c r="F18" t="str">
        <f>VLOOKUP(A18,HOP!A:C,3,0)</f>
        <v>3030197</v>
      </c>
      <c r="G18">
        <f t="shared" si="0"/>
        <v>0</v>
      </c>
      <c r="H18" t="str">
        <f t="shared" si="1"/>
        <v>，3030197</v>
      </c>
      <c r="I18" t="str">
        <f>VLOOKUP(A18,HOP!A:U,21,0)</f>
        <v>直采</v>
      </c>
    </row>
    <row r="19" ht="14.25" customHeight="1" spans="1:9">
      <c r="A19" s="7" t="s">
        <v>239</v>
      </c>
      <c r="B19" s="8" t="s">
        <v>132</v>
      </c>
      <c r="C19" s="8" t="s">
        <v>234</v>
      </c>
      <c r="D19" s="3">
        <v>896</v>
      </c>
      <c r="E19" t="str">
        <f>VLOOKUP(A19,HOP!A:L,12,0)</f>
        <v>896.00</v>
      </c>
      <c r="F19" t="str">
        <f>VLOOKUP(A19,HOP!A:C,3,0)</f>
        <v>3048230</v>
      </c>
      <c r="G19">
        <f t="shared" si="0"/>
        <v>0</v>
      </c>
      <c r="H19" t="str">
        <f t="shared" si="1"/>
        <v>，3048230</v>
      </c>
      <c r="I19" t="str">
        <f>VLOOKUP(A19,HOP!A:U,21,0)</f>
        <v>直采</v>
      </c>
    </row>
    <row r="20" ht="14.25" customHeight="1" spans="1:9">
      <c r="A20" s="7" t="s">
        <v>248</v>
      </c>
      <c r="B20" s="8" t="s">
        <v>132</v>
      </c>
      <c r="C20" s="8" t="s">
        <v>234</v>
      </c>
      <c r="D20" s="3">
        <v>877</v>
      </c>
      <c r="E20" t="str">
        <f>VLOOKUP(A20,HOP!A:L,12,0)</f>
        <v>877.00</v>
      </c>
      <c r="F20" t="str">
        <f>VLOOKUP(A20,HOP!A:C,3,0)</f>
        <v>3048208</v>
      </c>
      <c r="G20">
        <f t="shared" si="0"/>
        <v>0</v>
      </c>
      <c r="H20" t="str">
        <f t="shared" si="1"/>
        <v>，3048208</v>
      </c>
      <c r="I20" t="str">
        <f>VLOOKUP(A20,HOP!A:U,21,0)</f>
        <v>直采</v>
      </c>
    </row>
    <row r="21" ht="14.25" customHeight="1" spans="1:9">
      <c r="A21" s="7" t="s">
        <v>255</v>
      </c>
      <c r="B21" s="8" t="s">
        <v>132</v>
      </c>
      <c r="C21" s="8" t="s">
        <v>234</v>
      </c>
      <c r="D21" s="3">
        <v>1430</v>
      </c>
      <c r="E21" t="str">
        <f>VLOOKUP(A21,HOP!A:L,12,0)</f>
        <v>1430.00</v>
      </c>
      <c r="F21" t="str">
        <f>VLOOKUP(A21,HOP!A:C,3,0)</f>
        <v>3049877</v>
      </c>
      <c r="G21">
        <f t="shared" si="0"/>
        <v>0</v>
      </c>
      <c r="H21" t="str">
        <f t="shared" si="1"/>
        <v>，3049877</v>
      </c>
      <c r="I21" t="str">
        <f>VLOOKUP(A21,HOP!A:U,21,0)</f>
        <v>直连</v>
      </c>
    </row>
    <row r="22" ht="14.25" hidden="1" customHeight="1" spans="1:9">
      <c r="A22" s="7" t="s">
        <v>262</v>
      </c>
      <c r="B22" s="8" t="s">
        <v>265</v>
      </c>
      <c r="C22" s="8" t="s">
        <v>266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hidden="1" customHeight="1" spans="1:9">
      <c r="A23" s="7" t="s">
        <v>269</v>
      </c>
      <c r="B23" s="8" t="s">
        <v>234</v>
      </c>
      <c r="C23" s="8" t="s">
        <v>133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t="14.25" customHeight="1" spans="1:9">
      <c r="A24" s="7" t="s">
        <v>277</v>
      </c>
      <c r="B24" s="8" t="s">
        <v>234</v>
      </c>
      <c r="C24" s="8" t="s">
        <v>133</v>
      </c>
      <c r="D24" s="3">
        <v>569</v>
      </c>
      <c r="E24" t="str">
        <f>VLOOKUP(A24,HOP!A:L,12,0)</f>
        <v>569.00</v>
      </c>
      <c r="F24" t="str">
        <f>VLOOKUP(A24,HOP!A:C,3,0)</f>
        <v>3036587</v>
      </c>
      <c r="G24">
        <f t="shared" si="0"/>
        <v>0</v>
      </c>
      <c r="H24" t="str">
        <f t="shared" si="1"/>
        <v>，3036587</v>
      </c>
      <c r="I24" t="str">
        <f>VLOOKUP(A24,HOP!A:U,21,0)</f>
        <v>直连</v>
      </c>
    </row>
    <row r="25" ht="14.25" customHeight="1" spans="1:9">
      <c r="A25" s="7" t="s">
        <v>286</v>
      </c>
      <c r="B25" s="8" t="s">
        <v>234</v>
      </c>
      <c r="C25" s="8" t="s">
        <v>133</v>
      </c>
      <c r="D25" s="3">
        <v>1105</v>
      </c>
      <c r="E25" t="str">
        <f>VLOOKUP(A25,HOP!A:L,12,0)</f>
        <v>1105.00</v>
      </c>
      <c r="F25" t="str">
        <f>VLOOKUP(A25,HOP!A:C,3,0)</f>
        <v>3006490</v>
      </c>
      <c r="G25">
        <f t="shared" si="0"/>
        <v>0</v>
      </c>
      <c r="H25" t="str">
        <f t="shared" si="1"/>
        <v>，3006490</v>
      </c>
      <c r="I25" t="str">
        <f>VLOOKUP(A25,HOP!A:U,21,0)</f>
        <v>直采</v>
      </c>
    </row>
    <row r="26" ht="14.25" customHeight="1" spans="1:9">
      <c r="A26" s="7" t="s">
        <v>296</v>
      </c>
      <c r="B26" s="8" t="s">
        <v>95</v>
      </c>
      <c r="C26" s="8" t="s">
        <v>133</v>
      </c>
      <c r="D26" s="3">
        <v>5564</v>
      </c>
      <c r="E26" t="str">
        <f>VLOOKUP(A26,HOP!A:L,12,0)</f>
        <v>5564.00</v>
      </c>
      <c r="F26" t="str">
        <f>VLOOKUP(A26,HOP!A:C,3,0)</f>
        <v>3022136</v>
      </c>
      <c r="G26">
        <f t="shared" si="0"/>
        <v>0</v>
      </c>
      <c r="H26" t="str">
        <f t="shared" si="1"/>
        <v>，3022136</v>
      </c>
      <c r="I26" t="str">
        <f>VLOOKUP(A26,HOP!A:U,21,0)</f>
        <v>直采</v>
      </c>
    </row>
    <row r="27" ht="14.25" customHeight="1" spans="1:9">
      <c r="A27" s="7" t="s">
        <v>302</v>
      </c>
      <c r="B27" s="8" t="s">
        <v>83</v>
      </c>
      <c r="C27" s="8" t="s">
        <v>133</v>
      </c>
      <c r="D27" s="3">
        <v>2756</v>
      </c>
      <c r="E27" t="str">
        <f>VLOOKUP(A27,HOP!A:L,12,0)</f>
        <v>2756.00</v>
      </c>
      <c r="F27" t="str">
        <f>VLOOKUP(A27,HOP!A:C,3,0)</f>
        <v>3021233</v>
      </c>
      <c r="G27">
        <f t="shared" si="0"/>
        <v>0</v>
      </c>
      <c r="H27" t="str">
        <f t="shared" si="1"/>
        <v>，3021233</v>
      </c>
      <c r="I27" t="str">
        <f>VLOOKUP(A27,HOP!A:U,21,0)</f>
        <v>直采</v>
      </c>
    </row>
    <row r="28" ht="14.25" customHeight="1" spans="1:9">
      <c r="A28" s="7" t="s">
        <v>309</v>
      </c>
      <c r="B28" s="8" t="s">
        <v>234</v>
      </c>
      <c r="C28" s="8" t="s">
        <v>133</v>
      </c>
      <c r="D28" s="3">
        <v>256</v>
      </c>
      <c r="E28" t="str">
        <f>VLOOKUP(A28,HOP!A:L,12,0)</f>
        <v>256.00</v>
      </c>
      <c r="F28" t="str">
        <f>VLOOKUP(A28,HOP!A:C,3,0)</f>
        <v>3057142</v>
      </c>
      <c r="G28">
        <f t="shared" si="0"/>
        <v>0</v>
      </c>
      <c r="H28" t="str">
        <f t="shared" si="1"/>
        <v>，3057142</v>
      </c>
      <c r="I28" t="str">
        <f>VLOOKUP(A28,HOP!A:U,21,0)</f>
        <v>直连</v>
      </c>
    </row>
    <row r="29" ht="14.25" customHeight="1" spans="1:9">
      <c r="A29" s="7" t="s">
        <v>318</v>
      </c>
      <c r="B29" s="8" t="s">
        <v>83</v>
      </c>
      <c r="C29" s="8" t="s">
        <v>265</v>
      </c>
      <c r="D29" s="3">
        <v>1920</v>
      </c>
      <c r="E29" t="str">
        <f>VLOOKUP(A29,HOP!A:L,12,0)</f>
        <v>1920.00</v>
      </c>
      <c r="F29" t="str">
        <f>VLOOKUP(A29,HOP!A:C,3,0)</f>
        <v>3039196</v>
      </c>
      <c r="G29">
        <f t="shared" si="0"/>
        <v>0</v>
      </c>
      <c r="H29" t="str">
        <f t="shared" si="1"/>
        <v>，3039196</v>
      </c>
      <c r="I29" t="str">
        <f>VLOOKUP(A29,HOP!A:U,21,0)</f>
        <v>直连</v>
      </c>
    </row>
    <row r="30" ht="14.25" customHeight="1" spans="1:9">
      <c r="A30" s="7" t="s">
        <v>328</v>
      </c>
      <c r="B30" s="8" t="s">
        <v>234</v>
      </c>
      <c r="C30" s="8" t="s">
        <v>265</v>
      </c>
      <c r="D30" s="3">
        <v>1460</v>
      </c>
      <c r="E30" t="str">
        <f>VLOOKUP(A30,HOP!A:L,12,0)</f>
        <v>1460.00</v>
      </c>
      <c r="F30" t="str">
        <f>VLOOKUP(A30,HOP!A:C,3,0)</f>
        <v>3030202</v>
      </c>
      <c r="G30">
        <f t="shared" si="0"/>
        <v>0</v>
      </c>
      <c r="H30" t="str">
        <f t="shared" si="1"/>
        <v>，3030202</v>
      </c>
      <c r="I30" t="str">
        <f>VLOOKUP(A30,HOP!A:U,21,0)</f>
        <v>直采</v>
      </c>
    </row>
    <row r="31" ht="14.25" customHeight="1" spans="1:9">
      <c r="A31" s="7" t="s">
        <v>336</v>
      </c>
      <c r="B31" s="8" t="s">
        <v>133</v>
      </c>
      <c r="C31" s="8" t="s">
        <v>341</v>
      </c>
      <c r="D31" s="3">
        <v>1702</v>
      </c>
      <c r="E31" t="str">
        <f>VLOOKUP(A31,HOP!A:L,12,0)</f>
        <v>1702.00</v>
      </c>
      <c r="F31" t="str">
        <f>VLOOKUP(A31,HOP!A:C,3,0)</f>
        <v>3044999</v>
      </c>
      <c r="G31">
        <f t="shared" si="0"/>
        <v>0</v>
      </c>
      <c r="H31" t="str">
        <f t="shared" si="1"/>
        <v>，3044999</v>
      </c>
      <c r="I31" t="str">
        <f>VLOOKUP(A31,HOP!A:U,21,0)</f>
        <v>直采</v>
      </c>
    </row>
    <row r="32" ht="14.25" customHeight="1" spans="1:9">
      <c r="A32" s="7" t="s">
        <v>346</v>
      </c>
      <c r="B32" s="8" t="s">
        <v>265</v>
      </c>
      <c r="C32" s="8" t="s">
        <v>341</v>
      </c>
      <c r="D32" s="3">
        <v>885</v>
      </c>
      <c r="E32" t="str">
        <f>VLOOKUP(A32,HOP!A:L,12,0)</f>
        <v>885.00</v>
      </c>
      <c r="F32" t="str">
        <f>VLOOKUP(A32,HOP!A:C,3,0)</f>
        <v>3032766</v>
      </c>
      <c r="G32">
        <f t="shared" si="0"/>
        <v>0</v>
      </c>
      <c r="H32" t="str">
        <f t="shared" si="1"/>
        <v>，3032766</v>
      </c>
      <c r="I32" t="str">
        <f>VLOOKUP(A32,HOP!A:U,21,0)</f>
        <v>直连</v>
      </c>
    </row>
    <row r="33" ht="14.25" customHeight="1" spans="1:9">
      <c r="A33" s="7" t="s">
        <v>355</v>
      </c>
      <c r="B33" s="8" t="s">
        <v>132</v>
      </c>
      <c r="C33" s="8" t="s">
        <v>341</v>
      </c>
      <c r="D33" s="3">
        <v>45376</v>
      </c>
      <c r="E33" t="str">
        <f>VLOOKUP(A33,HOP!A:L,12,0)</f>
        <v>45376.00</v>
      </c>
      <c r="F33" t="str">
        <f>VLOOKUP(A33,HOP!A:C,3,0)</f>
        <v>3003137</v>
      </c>
      <c r="G33">
        <f t="shared" si="0"/>
        <v>0</v>
      </c>
      <c r="H33" t="str">
        <f t="shared" si="1"/>
        <v>，3003137</v>
      </c>
      <c r="I33" t="str">
        <f>VLOOKUP(A33,HOP!A:U,21,0)</f>
        <v>直采</v>
      </c>
    </row>
    <row r="34" ht="14.25" customHeight="1" spans="1:9">
      <c r="A34" s="7" t="s">
        <v>364</v>
      </c>
      <c r="B34" s="8" t="s">
        <v>265</v>
      </c>
      <c r="C34" s="8" t="s">
        <v>341</v>
      </c>
      <c r="D34" s="3">
        <v>1905</v>
      </c>
      <c r="E34" t="str">
        <f>VLOOKUP(A34,HOP!A:L,12,0)</f>
        <v>1905.00</v>
      </c>
      <c r="F34" t="str">
        <f>VLOOKUP(A34,HOP!A:C,3,0)</f>
        <v>3036618</v>
      </c>
      <c r="G34">
        <f t="shared" si="0"/>
        <v>0</v>
      </c>
      <c r="H34" t="str">
        <f t="shared" si="1"/>
        <v>，3036618</v>
      </c>
      <c r="I34" t="str">
        <f>VLOOKUP(A34,HOP!A:U,21,0)</f>
        <v>直连</v>
      </c>
    </row>
    <row r="35" spans="1:10">
      <c r="A35" s="8" t="s">
        <v>128</v>
      </c>
      <c r="D35" s="9">
        <v>-1820</v>
      </c>
      <c r="E35" t="str">
        <f>VLOOKUP(A35,HOP!A:L,12,0)</f>
        <v>0.00</v>
      </c>
      <c r="F35" t="str">
        <f>VLOOKUP(A35,HOP!A:C,3,0)</f>
        <v>3028455</v>
      </c>
      <c r="G35">
        <f t="shared" si="0"/>
        <v>-1820</v>
      </c>
      <c r="H35" t="str">
        <f t="shared" si="1"/>
        <v>，3028455</v>
      </c>
      <c r="I35" t="str">
        <f>VLOOKUP(A35,HOP!A:U,21,0)</f>
        <v>直采</v>
      </c>
      <c r="J35" s="6" t="s">
        <v>391</v>
      </c>
    </row>
    <row r="37" spans="4:4">
      <c r="D37" s="3">
        <f>SUM(D2:D36)</f>
        <v>103078</v>
      </c>
    </row>
    <row r="39" ht="14.25" spans="4:4">
      <c r="D39" s="10" t="s">
        <v>24</v>
      </c>
    </row>
    <row r="42" spans="1:3">
      <c r="A42" t="s">
        <v>392</v>
      </c>
      <c r="C42">
        <v>85185</v>
      </c>
    </row>
    <row r="43" spans="1:3">
      <c r="A43" t="s">
        <v>393</v>
      </c>
      <c r="C43">
        <v>17893</v>
      </c>
    </row>
    <row r="44" spans="1:3">
      <c r="A44" s="6" t="s">
        <v>394</v>
      </c>
      <c r="C44">
        <f>SUBTOTAL(9,C42:C43)</f>
        <v>103078</v>
      </c>
    </row>
  </sheetData>
  <autoFilter ref="A1:I35">
    <filterColumn colId="3">
      <filters>
        <filter val="1,105.00"/>
        <filter val="1,136.00"/>
        <filter val="1,146.00"/>
        <filter val="45,376.00"/>
        <filter val="1,430.00"/>
        <filter val="1,460.00"/>
        <filter val="5,564.00"/>
        <filter val="1,619.00"/>
        <filter val="1,702.00"/>
        <filter val="1,719.00"/>
        <filter val="-1,820.00"/>
        <filter val="1,842.00"/>
        <filter val="1,874.00"/>
        <filter val="1,905.00"/>
        <filter val="1,920.00"/>
        <filter val="4,515.00"/>
        <filter val="7,328.00"/>
        <filter val="3,432.00"/>
        <filter val="3,499.00"/>
        <filter val="3,678.00"/>
        <filter val="202.00"/>
        <filter val="256.00"/>
        <filter val="401.00"/>
        <filter val="569.00"/>
        <filter val="591.00"/>
        <filter val="877.00"/>
        <filter val="885.00"/>
        <filter val="896.00"/>
        <filter val="2,390.00"/>
        <filter val="2,756.00"/>
        <filter val="2,825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"/>
  <sheetViews>
    <sheetView workbookViewId="0">
      <selection activeCell="K44" sqref="K44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395</v>
      </c>
      <c r="B1" s="2" t="s">
        <v>396</v>
      </c>
      <c r="C1" s="2" t="s">
        <v>397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398</v>
      </c>
      <c r="I1" s="2" t="s">
        <v>399</v>
      </c>
      <c r="J1" s="2" t="s">
        <v>400</v>
      </c>
      <c r="K1" s="2" t="s">
        <v>401</v>
      </c>
      <c r="L1" s="2" t="s">
        <v>402</v>
      </c>
      <c r="M1" s="2" t="s">
        <v>403</v>
      </c>
      <c r="N1" s="2" t="s">
        <v>404</v>
      </c>
      <c r="O1" s="2" t="s">
        <v>405</v>
      </c>
      <c r="P1" s="2" t="s">
        <v>406</v>
      </c>
      <c r="Q1" s="2" t="s">
        <v>407</v>
      </c>
      <c r="R1" s="2" t="s">
        <v>408</v>
      </c>
      <c r="S1" s="2" t="s">
        <v>409</v>
      </c>
      <c r="T1" s="2" t="s">
        <v>410</v>
      </c>
      <c r="U1" s="2" t="s">
        <v>411</v>
      </c>
      <c r="V1" s="2" t="s">
        <v>412</v>
      </c>
    </row>
    <row r="2" s="1" customFormat="1" spans="1:22">
      <c r="A2" s="1" t="s">
        <v>309</v>
      </c>
      <c r="B2" s="1" t="s">
        <v>132</v>
      </c>
      <c r="C2" s="1" t="s">
        <v>310</v>
      </c>
      <c r="D2" s="1" t="s">
        <v>312</v>
      </c>
      <c r="E2" s="1" t="s">
        <v>413</v>
      </c>
      <c r="F2" s="1" t="s">
        <v>234</v>
      </c>
      <c r="G2" s="1" t="s">
        <v>133</v>
      </c>
      <c r="H2" s="1" t="s">
        <v>414</v>
      </c>
      <c r="I2" s="1" t="s">
        <v>415</v>
      </c>
      <c r="J2" s="1" t="s">
        <v>416</v>
      </c>
      <c r="K2" s="1" t="s">
        <v>415</v>
      </c>
      <c r="L2" s="1" t="s">
        <v>415</v>
      </c>
      <c r="M2" s="1" t="s">
        <v>417</v>
      </c>
      <c r="N2" s="1" t="s">
        <v>417</v>
      </c>
      <c r="O2" s="1" t="s">
        <v>418</v>
      </c>
      <c r="P2" s="1" t="s">
        <v>419</v>
      </c>
      <c r="Q2" s="1" t="s">
        <v>420</v>
      </c>
      <c r="R2" s="1" t="s">
        <v>421</v>
      </c>
      <c r="S2" s="1" t="s">
        <v>75</v>
      </c>
      <c r="T2" s="1" t="s">
        <v>422</v>
      </c>
      <c r="U2" s="1" t="s">
        <v>423</v>
      </c>
      <c r="V2" s="1" t="s">
        <v>424</v>
      </c>
    </row>
    <row r="3" s="1" customFormat="1" spans="1:22">
      <c r="A3" s="1" t="s">
        <v>255</v>
      </c>
      <c r="B3" s="1" t="s">
        <v>83</v>
      </c>
      <c r="C3" s="1" t="s">
        <v>256</v>
      </c>
      <c r="D3" s="1" t="s">
        <v>231</v>
      </c>
      <c r="E3" s="1" t="s">
        <v>425</v>
      </c>
      <c r="F3" s="1" t="s">
        <v>132</v>
      </c>
      <c r="G3" s="1" t="s">
        <v>234</v>
      </c>
      <c r="H3" s="1" t="s">
        <v>414</v>
      </c>
      <c r="I3" s="1" t="s">
        <v>426</v>
      </c>
      <c r="J3" s="1" t="s">
        <v>416</v>
      </c>
      <c r="K3" s="1" t="s">
        <v>426</v>
      </c>
      <c r="L3" s="1" t="s">
        <v>426</v>
      </c>
      <c r="M3" s="1" t="s">
        <v>417</v>
      </c>
      <c r="N3" s="1" t="s">
        <v>417</v>
      </c>
      <c r="O3" s="1" t="s">
        <v>418</v>
      </c>
      <c r="P3" s="1" t="s">
        <v>419</v>
      </c>
      <c r="Q3" s="1" t="s">
        <v>420</v>
      </c>
      <c r="R3" s="1" t="s">
        <v>427</v>
      </c>
      <c r="S3" s="1" t="s">
        <v>75</v>
      </c>
      <c r="T3" s="1" t="s">
        <v>422</v>
      </c>
      <c r="U3" s="1" t="s">
        <v>423</v>
      </c>
      <c r="V3" s="1" t="s">
        <v>428</v>
      </c>
    </row>
    <row r="4" s="1" customFormat="1" spans="1:22">
      <c r="A4" s="1" t="s">
        <v>239</v>
      </c>
      <c r="B4" s="1" t="s">
        <v>83</v>
      </c>
      <c r="C4" s="1" t="s">
        <v>240</v>
      </c>
      <c r="D4" s="1" t="s">
        <v>242</v>
      </c>
      <c r="E4" s="1" t="s">
        <v>429</v>
      </c>
      <c r="F4" s="1" t="s">
        <v>132</v>
      </c>
      <c r="G4" s="1" t="s">
        <v>234</v>
      </c>
      <c r="H4" s="1" t="s">
        <v>414</v>
      </c>
      <c r="I4" s="1" t="s">
        <v>430</v>
      </c>
      <c r="J4" s="1" t="s">
        <v>416</v>
      </c>
      <c r="K4" s="1" t="s">
        <v>430</v>
      </c>
      <c r="L4" s="1" t="s">
        <v>430</v>
      </c>
      <c r="M4" s="1" t="s">
        <v>417</v>
      </c>
      <c r="N4" s="1" t="s">
        <v>417</v>
      </c>
      <c r="O4" s="1" t="s">
        <v>418</v>
      </c>
      <c r="P4" s="1" t="s">
        <v>419</v>
      </c>
      <c r="Q4" s="1" t="s">
        <v>420</v>
      </c>
      <c r="R4" s="1" t="s">
        <v>431</v>
      </c>
      <c r="S4" s="1" t="s">
        <v>75</v>
      </c>
      <c r="T4" s="1" t="s">
        <v>422</v>
      </c>
      <c r="U4" s="1" t="s">
        <v>432</v>
      </c>
      <c r="V4" s="1" t="s">
        <v>433</v>
      </c>
    </row>
    <row r="5" s="1" customFormat="1" spans="1:22">
      <c r="A5" s="1" t="s">
        <v>219</v>
      </c>
      <c r="B5" s="1" t="s">
        <v>83</v>
      </c>
      <c r="C5" s="1" t="s">
        <v>220</v>
      </c>
      <c r="D5" s="1" t="s">
        <v>434</v>
      </c>
      <c r="E5" s="1" t="s">
        <v>435</v>
      </c>
      <c r="F5" s="1" t="s">
        <v>162</v>
      </c>
      <c r="G5" s="1" t="s">
        <v>132</v>
      </c>
      <c r="H5" s="1" t="s">
        <v>414</v>
      </c>
      <c r="I5" s="1" t="s">
        <v>436</v>
      </c>
      <c r="J5" s="1" t="s">
        <v>416</v>
      </c>
      <c r="K5" s="1" t="s">
        <v>436</v>
      </c>
      <c r="L5" s="1" t="s">
        <v>436</v>
      </c>
      <c r="M5" s="1" t="s">
        <v>417</v>
      </c>
      <c r="N5" s="1" t="s">
        <v>417</v>
      </c>
      <c r="O5" s="1" t="s">
        <v>418</v>
      </c>
      <c r="P5" s="1" t="s">
        <v>419</v>
      </c>
      <c r="Q5" s="1" t="s">
        <v>420</v>
      </c>
      <c r="R5" s="1" t="s">
        <v>437</v>
      </c>
      <c r="S5" s="1" t="s">
        <v>75</v>
      </c>
      <c r="T5" s="1" t="s">
        <v>422</v>
      </c>
      <c r="U5" s="1" t="s">
        <v>432</v>
      </c>
      <c r="V5" s="1" t="s">
        <v>438</v>
      </c>
    </row>
    <row r="6" s="1" customFormat="1" spans="1:22">
      <c r="A6" s="1" t="s">
        <v>248</v>
      </c>
      <c r="B6" s="1" t="s">
        <v>83</v>
      </c>
      <c r="C6" s="1" t="s">
        <v>249</v>
      </c>
      <c r="D6" s="1" t="s">
        <v>242</v>
      </c>
      <c r="E6" s="1" t="s">
        <v>439</v>
      </c>
      <c r="F6" s="1" t="s">
        <v>132</v>
      </c>
      <c r="G6" s="1" t="s">
        <v>234</v>
      </c>
      <c r="H6" s="1" t="s">
        <v>414</v>
      </c>
      <c r="I6" s="1" t="s">
        <v>440</v>
      </c>
      <c r="J6" s="1" t="s">
        <v>416</v>
      </c>
      <c r="K6" s="1" t="s">
        <v>440</v>
      </c>
      <c r="L6" s="1" t="s">
        <v>440</v>
      </c>
      <c r="M6" s="1" t="s">
        <v>417</v>
      </c>
      <c r="N6" s="1" t="s">
        <v>417</v>
      </c>
      <c r="O6" s="1" t="s">
        <v>418</v>
      </c>
      <c r="P6" s="1" t="s">
        <v>419</v>
      </c>
      <c r="Q6" s="1" t="s">
        <v>420</v>
      </c>
      <c r="R6" s="1" t="s">
        <v>441</v>
      </c>
      <c r="S6" s="1" t="s">
        <v>75</v>
      </c>
      <c r="T6" s="1" t="s">
        <v>422</v>
      </c>
      <c r="U6" s="1" t="s">
        <v>432</v>
      </c>
      <c r="V6" s="1" t="s">
        <v>433</v>
      </c>
    </row>
    <row r="7" s="1" customFormat="1" spans="1:22">
      <c r="A7" s="1" t="s">
        <v>109</v>
      </c>
      <c r="B7" s="1" t="s">
        <v>95</v>
      </c>
      <c r="C7" s="1" t="s">
        <v>110</v>
      </c>
      <c r="D7" s="1" t="s">
        <v>442</v>
      </c>
      <c r="E7" s="1" t="s">
        <v>443</v>
      </c>
      <c r="F7" s="1" t="s">
        <v>95</v>
      </c>
      <c r="G7" s="1" t="s">
        <v>83</v>
      </c>
      <c r="H7" s="1" t="s">
        <v>414</v>
      </c>
      <c r="I7" s="1" t="s">
        <v>444</v>
      </c>
      <c r="J7" s="1" t="s">
        <v>416</v>
      </c>
      <c r="K7" s="1" t="s">
        <v>444</v>
      </c>
      <c r="L7" s="1" t="s">
        <v>444</v>
      </c>
      <c r="M7" s="1" t="s">
        <v>417</v>
      </c>
      <c r="N7" s="1" t="s">
        <v>417</v>
      </c>
      <c r="O7" s="1" t="s">
        <v>418</v>
      </c>
      <c r="P7" s="1" t="s">
        <v>419</v>
      </c>
      <c r="Q7" s="1" t="s">
        <v>420</v>
      </c>
      <c r="R7" s="1" t="s">
        <v>445</v>
      </c>
      <c r="S7" s="1" t="s">
        <v>75</v>
      </c>
      <c r="T7" s="1" t="s">
        <v>422</v>
      </c>
      <c r="U7" s="1" t="s">
        <v>432</v>
      </c>
      <c r="V7" s="1" t="s">
        <v>424</v>
      </c>
    </row>
    <row r="8" s="1" customFormat="1" spans="1:22">
      <c r="A8" s="1" t="s">
        <v>212</v>
      </c>
      <c r="B8" s="1" t="s">
        <v>95</v>
      </c>
      <c r="C8" s="1" t="s">
        <v>213</v>
      </c>
      <c r="D8" s="1" t="s">
        <v>446</v>
      </c>
      <c r="E8" s="1" t="s">
        <v>447</v>
      </c>
      <c r="F8" s="1" t="s">
        <v>83</v>
      </c>
      <c r="G8" s="1" t="s">
        <v>132</v>
      </c>
      <c r="H8" s="1" t="s">
        <v>414</v>
      </c>
      <c r="I8" s="1" t="s">
        <v>448</v>
      </c>
      <c r="J8" s="1" t="s">
        <v>416</v>
      </c>
      <c r="K8" s="1" t="s">
        <v>448</v>
      </c>
      <c r="L8" s="1" t="s">
        <v>448</v>
      </c>
      <c r="M8" s="1" t="s">
        <v>417</v>
      </c>
      <c r="N8" s="1" t="s">
        <v>417</v>
      </c>
      <c r="O8" s="1" t="s">
        <v>418</v>
      </c>
      <c r="P8" s="1" t="s">
        <v>419</v>
      </c>
      <c r="Q8" s="1" t="s">
        <v>420</v>
      </c>
      <c r="R8" s="1" t="s">
        <v>449</v>
      </c>
      <c r="S8" s="1" t="s">
        <v>75</v>
      </c>
      <c r="T8" s="1" t="s">
        <v>422</v>
      </c>
      <c r="U8" s="1" t="s">
        <v>432</v>
      </c>
      <c r="V8" s="1" t="s">
        <v>424</v>
      </c>
    </row>
    <row r="9" s="1" customFormat="1" spans="1:22">
      <c r="A9" s="1" t="s">
        <v>336</v>
      </c>
      <c r="B9" s="1" t="s">
        <v>95</v>
      </c>
      <c r="C9" s="1" t="s">
        <v>337</v>
      </c>
      <c r="D9" s="1" t="s">
        <v>339</v>
      </c>
      <c r="E9" s="1" t="s">
        <v>450</v>
      </c>
      <c r="F9" s="1" t="s">
        <v>133</v>
      </c>
      <c r="G9" s="1" t="s">
        <v>341</v>
      </c>
      <c r="H9" s="1" t="s">
        <v>414</v>
      </c>
      <c r="I9" s="1" t="s">
        <v>451</v>
      </c>
      <c r="J9" s="1" t="s">
        <v>416</v>
      </c>
      <c r="K9" s="1" t="s">
        <v>451</v>
      </c>
      <c r="L9" s="1" t="s">
        <v>451</v>
      </c>
      <c r="M9" s="1" t="s">
        <v>417</v>
      </c>
      <c r="N9" s="1" t="s">
        <v>417</v>
      </c>
      <c r="O9" s="1" t="s">
        <v>418</v>
      </c>
      <c r="P9" s="1" t="s">
        <v>419</v>
      </c>
      <c r="Q9" s="1" t="s">
        <v>420</v>
      </c>
      <c r="R9" s="1" t="s">
        <v>452</v>
      </c>
      <c r="S9" s="1" t="s">
        <v>75</v>
      </c>
      <c r="T9" s="1" t="s">
        <v>422</v>
      </c>
      <c r="U9" s="1" t="s">
        <v>432</v>
      </c>
      <c r="V9" s="1" t="s">
        <v>428</v>
      </c>
    </row>
    <row r="10" s="1" customFormat="1" spans="1:22">
      <c r="A10" s="1" t="s">
        <v>136</v>
      </c>
      <c r="B10" s="1" t="s">
        <v>82</v>
      </c>
      <c r="C10" s="1" t="s">
        <v>137</v>
      </c>
      <c r="D10" s="1" t="s">
        <v>139</v>
      </c>
      <c r="E10" s="1" t="s">
        <v>453</v>
      </c>
      <c r="F10" s="1" t="s">
        <v>82</v>
      </c>
      <c r="G10" s="1" t="s">
        <v>83</v>
      </c>
      <c r="H10" s="1" t="s">
        <v>414</v>
      </c>
      <c r="I10" s="1" t="s">
        <v>454</v>
      </c>
      <c r="J10" s="1" t="s">
        <v>416</v>
      </c>
      <c r="K10" s="1" t="s">
        <v>454</v>
      </c>
      <c r="L10" s="1" t="s">
        <v>454</v>
      </c>
      <c r="M10" s="1" t="s">
        <v>417</v>
      </c>
      <c r="N10" s="1" t="s">
        <v>417</v>
      </c>
      <c r="O10" s="1" t="s">
        <v>418</v>
      </c>
      <c r="P10" s="1" t="s">
        <v>419</v>
      </c>
      <c r="Q10" s="1" t="s">
        <v>420</v>
      </c>
      <c r="R10" s="1" t="s">
        <v>455</v>
      </c>
      <c r="S10" s="1" t="s">
        <v>75</v>
      </c>
      <c r="T10" s="1" t="s">
        <v>422</v>
      </c>
      <c r="U10" s="1" t="s">
        <v>423</v>
      </c>
      <c r="V10" s="1" t="s">
        <v>456</v>
      </c>
    </row>
    <row r="11" s="1" customFormat="1" spans="1:22">
      <c r="A11" s="1" t="s">
        <v>100</v>
      </c>
      <c r="B11" s="1" t="s">
        <v>82</v>
      </c>
      <c r="C11" s="1" t="s">
        <v>101</v>
      </c>
      <c r="D11" s="1" t="s">
        <v>446</v>
      </c>
      <c r="E11" s="1" t="s">
        <v>457</v>
      </c>
      <c r="F11" s="1" t="s">
        <v>82</v>
      </c>
      <c r="G11" s="1" t="s">
        <v>83</v>
      </c>
      <c r="H11" s="1" t="s">
        <v>414</v>
      </c>
      <c r="I11" s="1" t="s">
        <v>458</v>
      </c>
      <c r="J11" s="1" t="s">
        <v>416</v>
      </c>
      <c r="K11" s="1" t="s">
        <v>458</v>
      </c>
      <c r="L11" s="1" t="s">
        <v>458</v>
      </c>
      <c r="M11" s="1" t="s">
        <v>417</v>
      </c>
      <c r="N11" s="1" t="s">
        <v>417</v>
      </c>
      <c r="O11" s="1" t="s">
        <v>418</v>
      </c>
      <c r="P11" s="1" t="s">
        <v>419</v>
      </c>
      <c r="Q11" s="1" t="s">
        <v>420</v>
      </c>
      <c r="R11" s="1" t="s">
        <v>459</v>
      </c>
      <c r="S11" s="1" t="s">
        <v>75</v>
      </c>
      <c r="T11" s="1" t="s">
        <v>422</v>
      </c>
      <c r="U11" s="1" t="s">
        <v>432</v>
      </c>
      <c r="V11" s="1" t="s">
        <v>424</v>
      </c>
    </row>
    <row r="12" s="1" customFormat="1" spans="1:22">
      <c r="A12" s="1" t="s">
        <v>318</v>
      </c>
      <c r="B12" s="1" t="s">
        <v>323</v>
      </c>
      <c r="C12" s="1" t="s">
        <v>319</v>
      </c>
      <c r="D12" s="1" t="s">
        <v>321</v>
      </c>
      <c r="E12" s="1" t="s">
        <v>460</v>
      </c>
      <c r="F12" s="1" t="s">
        <v>83</v>
      </c>
      <c r="G12" s="1" t="s">
        <v>265</v>
      </c>
      <c r="H12" s="1" t="s">
        <v>414</v>
      </c>
      <c r="I12" s="1" t="s">
        <v>461</v>
      </c>
      <c r="J12" s="1" t="s">
        <v>416</v>
      </c>
      <c r="K12" s="1" t="s">
        <v>461</v>
      </c>
      <c r="L12" s="1" t="s">
        <v>461</v>
      </c>
      <c r="M12" s="1" t="s">
        <v>417</v>
      </c>
      <c r="N12" s="1" t="s">
        <v>417</v>
      </c>
      <c r="O12" s="1" t="s">
        <v>418</v>
      </c>
      <c r="P12" s="1" t="s">
        <v>419</v>
      </c>
      <c r="Q12" s="1" t="s">
        <v>420</v>
      </c>
      <c r="R12" s="1" t="s">
        <v>462</v>
      </c>
      <c r="S12" s="1" t="s">
        <v>75</v>
      </c>
      <c r="T12" s="1" t="s">
        <v>422</v>
      </c>
      <c r="U12" s="1" t="s">
        <v>423</v>
      </c>
      <c r="V12" s="1" t="s">
        <v>428</v>
      </c>
    </row>
    <row r="13" s="1" customFormat="1" spans="1:22">
      <c r="A13" s="1" t="s">
        <v>206</v>
      </c>
      <c r="B13" s="1" t="s">
        <v>123</v>
      </c>
      <c r="C13" s="1" t="s">
        <v>207</v>
      </c>
      <c r="D13" s="1" t="s">
        <v>121</v>
      </c>
      <c r="E13" s="1" t="s">
        <v>463</v>
      </c>
      <c r="F13" s="1" t="s">
        <v>162</v>
      </c>
      <c r="G13" s="1" t="s">
        <v>132</v>
      </c>
      <c r="H13" s="1" t="s">
        <v>414</v>
      </c>
      <c r="I13" s="1" t="s">
        <v>464</v>
      </c>
      <c r="J13" s="1" t="s">
        <v>416</v>
      </c>
      <c r="K13" s="1" t="s">
        <v>464</v>
      </c>
      <c r="L13" s="1" t="s">
        <v>464</v>
      </c>
      <c r="M13" s="1" t="s">
        <v>417</v>
      </c>
      <c r="N13" s="1" t="s">
        <v>417</v>
      </c>
      <c r="O13" s="1" t="s">
        <v>418</v>
      </c>
      <c r="P13" s="1" t="s">
        <v>419</v>
      </c>
      <c r="Q13" s="1" t="s">
        <v>420</v>
      </c>
      <c r="R13" s="1" t="s">
        <v>465</v>
      </c>
      <c r="S13" s="1" t="s">
        <v>75</v>
      </c>
      <c r="T13" s="1" t="s">
        <v>422</v>
      </c>
      <c r="U13" s="1" t="s">
        <v>423</v>
      </c>
      <c r="V13" s="1" t="s">
        <v>428</v>
      </c>
    </row>
    <row r="14" s="1" customFormat="1" spans="1:22">
      <c r="A14" s="1" t="s">
        <v>118</v>
      </c>
      <c r="B14" s="1" t="s">
        <v>123</v>
      </c>
      <c r="C14" s="1" t="s">
        <v>119</v>
      </c>
      <c r="D14" s="1" t="s">
        <v>121</v>
      </c>
      <c r="E14" s="1" t="s">
        <v>463</v>
      </c>
      <c r="F14" s="1" t="s">
        <v>95</v>
      </c>
      <c r="G14" s="1" t="s">
        <v>83</v>
      </c>
      <c r="H14" s="1" t="s">
        <v>414</v>
      </c>
      <c r="I14" s="1" t="s">
        <v>466</v>
      </c>
      <c r="J14" s="1" t="s">
        <v>416</v>
      </c>
      <c r="K14" s="1" t="s">
        <v>466</v>
      </c>
      <c r="L14" s="1" t="s">
        <v>466</v>
      </c>
      <c r="M14" s="1" t="s">
        <v>417</v>
      </c>
      <c r="N14" s="1" t="s">
        <v>417</v>
      </c>
      <c r="O14" s="1" t="s">
        <v>418</v>
      </c>
      <c r="P14" s="1" t="s">
        <v>419</v>
      </c>
      <c r="Q14" s="1" t="s">
        <v>420</v>
      </c>
      <c r="R14" s="1" t="s">
        <v>467</v>
      </c>
      <c r="S14" s="1" t="s">
        <v>75</v>
      </c>
      <c r="T14" s="1" t="s">
        <v>422</v>
      </c>
      <c r="U14" s="1" t="s">
        <v>423</v>
      </c>
      <c r="V14" s="1" t="s">
        <v>428</v>
      </c>
    </row>
    <row r="15" s="1" customFormat="1" spans="1:22">
      <c r="A15" s="1" t="s">
        <v>364</v>
      </c>
      <c r="B15" s="1" t="s">
        <v>123</v>
      </c>
      <c r="C15" s="1" t="s">
        <v>365</v>
      </c>
      <c r="D15" s="1" t="s">
        <v>468</v>
      </c>
      <c r="E15" s="1" t="s">
        <v>469</v>
      </c>
      <c r="F15" s="1" t="s">
        <v>265</v>
      </c>
      <c r="G15" s="1" t="s">
        <v>341</v>
      </c>
      <c r="H15" s="1" t="s">
        <v>414</v>
      </c>
      <c r="I15" s="1" t="s">
        <v>470</v>
      </c>
      <c r="J15" s="1" t="s">
        <v>416</v>
      </c>
      <c r="K15" s="1" t="s">
        <v>470</v>
      </c>
      <c r="L15" s="1" t="s">
        <v>470</v>
      </c>
      <c r="M15" s="1" t="s">
        <v>417</v>
      </c>
      <c r="N15" s="1" t="s">
        <v>417</v>
      </c>
      <c r="O15" s="1" t="s">
        <v>418</v>
      </c>
      <c r="P15" s="1" t="s">
        <v>419</v>
      </c>
      <c r="Q15" s="1" t="s">
        <v>420</v>
      </c>
      <c r="R15" s="1" t="s">
        <v>471</v>
      </c>
      <c r="S15" s="1" t="s">
        <v>75</v>
      </c>
      <c r="T15" s="1" t="s">
        <v>422</v>
      </c>
      <c r="U15" s="1" t="s">
        <v>423</v>
      </c>
      <c r="V15" s="1" t="s">
        <v>472</v>
      </c>
    </row>
    <row r="16" s="1" customFormat="1" spans="1:22">
      <c r="A16" s="1" t="s">
        <v>277</v>
      </c>
      <c r="B16" s="1" t="s">
        <v>123</v>
      </c>
      <c r="C16" s="1" t="s">
        <v>278</v>
      </c>
      <c r="D16" s="1" t="s">
        <v>280</v>
      </c>
      <c r="E16" s="1" t="s">
        <v>473</v>
      </c>
      <c r="F16" s="1" t="s">
        <v>234</v>
      </c>
      <c r="G16" s="1" t="s">
        <v>133</v>
      </c>
      <c r="H16" s="1" t="s">
        <v>414</v>
      </c>
      <c r="I16" s="1" t="s">
        <v>474</v>
      </c>
      <c r="J16" s="1" t="s">
        <v>416</v>
      </c>
      <c r="K16" s="1" t="s">
        <v>474</v>
      </c>
      <c r="L16" s="1" t="s">
        <v>474</v>
      </c>
      <c r="M16" s="1" t="s">
        <v>417</v>
      </c>
      <c r="N16" s="1" t="s">
        <v>417</v>
      </c>
      <c r="O16" s="1" t="s">
        <v>418</v>
      </c>
      <c r="P16" s="1" t="s">
        <v>419</v>
      </c>
      <c r="Q16" s="1" t="s">
        <v>420</v>
      </c>
      <c r="R16" s="1" t="s">
        <v>475</v>
      </c>
      <c r="S16" s="1" t="s">
        <v>75</v>
      </c>
      <c r="T16" s="1" t="s">
        <v>422</v>
      </c>
      <c r="U16" s="1" t="s">
        <v>423</v>
      </c>
      <c r="V16" s="1" t="s">
        <v>476</v>
      </c>
    </row>
    <row r="17" s="1" customFormat="1" spans="1:22">
      <c r="A17" s="1" t="s">
        <v>346</v>
      </c>
      <c r="B17" s="1" t="s">
        <v>351</v>
      </c>
      <c r="C17" s="1" t="s">
        <v>347</v>
      </c>
      <c r="D17" s="1" t="s">
        <v>349</v>
      </c>
      <c r="E17" s="1" t="s">
        <v>477</v>
      </c>
      <c r="F17" s="1" t="s">
        <v>265</v>
      </c>
      <c r="G17" s="1" t="s">
        <v>341</v>
      </c>
      <c r="H17" s="1" t="s">
        <v>414</v>
      </c>
      <c r="I17" s="1" t="s">
        <v>478</v>
      </c>
      <c r="J17" s="1" t="s">
        <v>416</v>
      </c>
      <c r="K17" s="1" t="s">
        <v>478</v>
      </c>
      <c r="L17" s="1" t="s">
        <v>478</v>
      </c>
      <c r="M17" s="1" t="s">
        <v>417</v>
      </c>
      <c r="N17" s="1" t="s">
        <v>417</v>
      </c>
      <c r="O17" s="1" t="s">
        <v>418</v>
      </c>
      <c r="P17" s="1" t="s">
        <v>419</v>
      </c>
      <c r="Q17" s="1" t="s">
        <v>420</v>
      </c>
      <c r="R17" s="1" t="s">
        <v>479</v>
      </c>
      <c r="S17" s="1" t="s">
        <v>75</v>
      </c>
      <c r="T17" s="1" t="s">
        <v>422</v>
      </c>
      <c r="U17" s="1" t="s">
        <v>423</v>
      </c>
      <c r="V17" s="1" t="s">
        <v>428</v>
      </c>
    </row>
    <row r="18" s="1" customFormat="1" spans="1:22">
      <c r="A18" s="1" t="s">
        <v>328</v>
      </c>
      <c r="B18" s="1" t="s">
        <v>233</v>
      </c>
      <c r="C18" s="1" t="s">
        <v>329</v>
      </c>
      <c r="D18" s="1" t="s">
        <v>331</v>
      </c>
      <c r="E18" s="1" t="s">
        <v>480</v>
      </c>
      <c r="F18" s="1" t="s">
        <v>234</v>
      </c>
      <c r="G18" s="1" t="s">
        <v>265</v>
      </c>
      <c r="H18" s="1" t="s">
        <v>414</v>
      </c>
      <c r="I18" s="1" t="s">
        <v>481</v>
      </c>
      <c r="J18" s="1" t="s">
        <v>416</v>
      </c>
      <c r="K18" s="1" t="s">
        <v>481</v>
      </c>
      <c r="L18" s="1" t="s">
        <v>481</v>
      </c>
      <c r="M18" s="1" t="s">
        <v>417</v>
      </c>
      <c r="N18" s="1" t="s">
        <v>417</v>
      </c>
      <c r="O18" s="1" t="s">
        <v>418</v>
      </c>
      <c r="P18" s="1" t="s">
        <v>419</v>
      </c>
      <c r="Q18" s="1" t="s">
        <v>420</v>
      </c>
      <c r="R18" s="1" t="s">
        <v>482</v>
      </c>
      <c r="S18" s="1" t="s">
        <v>75</v>
      </c>
      <c r="T18" s="1" t="s">
        <v>422</v>
      </c>
      <c r="U18" s="1" t="s">
        <v>432</v>
      </c>
      <c r="V18" s="1" t="s">
        <v>424</v>
      </c>
    </row>
    <row r="19" s="1" customFormat="1" spans="1:22">
      <c r="A19" s="1" t="s">
        <v>228</v>
      </c>
      <c r="B19" s="1" t="s">
        <v>233</v>
      </c>
      <c r="C19" s="1" t="s">
        <v>229</v>
      </c>
      <c r="D19" s="1" t="s">
        <v>231</v>
      </c>
      <c r="E19" s="1" t="s">
        <v>483</v>
      </c>
      <c r="F19" s="1" t="s">
        <v>95</v>
      </c>
      <c r="G19" s="1" t="s">
        <v>234</v>
      </c>
      <c r="H19" s="1" t="s">
        <v>414</v>
      </c>
      <c r="I19" s="1" t="s">
        <v>484</v>
      </c>
      <c r="J19" s="1" t="s">
        <v>416</v>
      </c>
      <c r="K19" s="1" t="s">
        <v>484</v>
      </c>
      <c r="L19" s="1" t="s">
        <v>484</v>
      </c>
      <c r="M19" s="1" t="s">
        <v>417</v>
      </c>
      <c r="N19" s="1" t="s">
        <v>417</v>
      </c>
      <c r="O19" s="1" t="s">
        <v>418</v>
      </c>
      <c r="P19" s="1" t="s">
        <v>419</v>
      </c>
      <c r="Q19" s="1" t="s">
        <v>420</v>
      </c>
      <c r="R19" s="1" t="s">
        <v>485</v>
      </c>
      <c r="S19" s="1" t="s">
        <v>75</v>
      </c>
      <c r="T19" s="1" t="s">
        <v>422</v>
      </c>
      <c r="U19" s="1" t="s">
        <v>432</v>
      </c>
      <c r="V19" s="1" t="s">
        <v>428</v>
      </c>
    </row>
    <row r="20" s="1" customFormat="1" spans="1:22">
      <c r="A20" s="1" t="s">
        <v>200</v>
      </c>
      <c r="B20" s="1" t="s">
        <v>131</v>
      </c>
      <c r="C20" s="1" t="s">
        <v>201</v>
      </c>
      <c r="D20" s="1" t="s">
        <v>78</v>
      </c>
      <c r="E20" s="1" t="s">
        <v>486</v>
      </c>
      <c r="F20" s="1" t="s">
        <v>83</v>
      </c>
      <c r="G20" s="1" t="s">
        <v>132</v>
      </c>
      <c r="H20" s="1" t="s">
        <v>414</v>
      </c>
      <c r="I20" s="1" t="s">
        <v>487</v>
      </c>
      <c r="J20" s="1" t="s">
        <v>416</v>
      </c>
      <c r="K20" s="1" t="s">
        <v>487</v>
      </c>
      <c r="L20" s="1" t="s">
        <v>487</v>
      </c>
      <c r="M20" s="1" t="s">
        <v>417</v>
      </c>
      <c r="N20" s="1" t="s">
        <v>417</v>
      </c>
      <c r="O20" s="1" t="s">
        <v>418</v>
      </c>
      <c r="P20" s="1" t="s">
        <v>419</v>
      </c>
      <c r="Q20" s="1" t="s">
        <v>420</v>
      </c>
      <c r="R20" s="1" t="s">
        <v>488</v>
      </c>
      <c r="S20" s="1" t="s">
        <v>75</v>
      </c>
      <c r="T20" s="1" t="s">
        <v>422</v>
      </c>
      <c r="U20" s="1" t="s">
        <v>432</v>
      </c>
      <c r="V20" s="1" t="s">
        <v>428</v>
      </c>
    </row>
    <row r="21" s="1" customFormat="1" spans="1:22">
      <c r="A21" s="1" t="s">
        <v>128</v>
      </c>
      <c r="B21" s="1" t="s">
        <v>131</v>
      </c>
      <c r="C21" s="1" t="s">
        <v>129</v>
      </c>
      <c r="D21" s="1" t="s">
        <v>78</v>
      </c>
      <c r="E21" s="1" t="s">
        <v>489</v>
      </c>
      <c r="F21" s="1" t="s">
        <v>132</v>
      </c>
      <c r="G21" s="1" t="s">
        <v>133</v>
      </c>
      <c r="H21" s="1" t="s">
        <v>414</v>
      </c>
      <c r="I21" s="1" t="s">
        <v>490</v>
      </c>
      <c r="J21" s="1" t="s">
        <v>416</v>
      </c>
      <c r="K21" s="1" t="s">
        <v>490</v>
      </c>
      <c r="L21" s="1" t="s">
        <v>418</v>
      </c>
      <c r="M21" s="1" t="s">
        <v>491</v>
      </c>
      <c r="N21" s="1" t="s">
        <v>491</v>
      </c>
      <c r="O21" s="1" t="s">
        <v>418</v>
      </c>
      <c r="P21" s="1" t="s">
        <v>419</v>
      </c>
      <c r="Q21" s="1" t="s">
        <v>420</v>
      </c>
      <c r="R21" s="1" t="s">
        <v>492</v>
      </c>
      <c r="S21" s="1" t="s">
        <v>75</v>
      </c>
      <c r="T21" s="1" t="s">
        <v>422</v>
      </c>
      <c r="U21" s="1" t="s">
        <v>432</v>
      </c>
      <c r="V21" s="1" t="s">
        <v>428</v>
      </c>
    </row>
    <row r="22" s="1" customFormat="1" spans="1:22">
      <c r="A22" s="1" t="s">
        <v>177</v>
      </c>
      <c r="B22" s="1" t="s">
        <v>94</v>
      </c>
      <c r="C22" s="1" t="s">
        <v>178</v>
      </c>
      <c r="D22" s="1" t="s">
        <v>180</v>
      </c>
      <c r="E22" s="1" t="s">
        <v>493</v>
      </c>
      <c r="F22" s="1" t="s">
        <v>82</v>
      </c>
      <c r="G22" s="1" t="s">
        <v>162</v>
      </c>
      <c r="H22" s="1" t="s">
        <v>414</v>
      </c>
      <c r="I22" s="1" t="s">
        <v>494</v>
      </c>
      <c r="J22" s="1" t="s">
        <v>416</v>
      </c>
      <c r="K22" s="1" t="s">
        <v>494</v>
      </c>
      <c r="L22" s="1" t="s">
        <v>494</v>
      </c>
      <c r="M22" s="1" t="s">
        <v>417</v>
      </c>
      <c r="N22" s="1" t="s">
        <v>417</v>
      </c>
      <c r="O22" s="1" t="s">
        <v>418</v>
      </c>
      <c r="P22" s="1" t="s">
        <v>419</v>
      </c>
      <c r="Q22" s="1" t="s">
        <v>420</v>
      </c>
      <c r="R22" s="1" t="s">
        <v>495</v>
      </c>
      <c r="S22" s="1" t="s">
        <v>75</v>
      </c>
      <c r="T22" s="1" t="s">
        <v>422</v>
      </c>
      <c r="U22" s="1" t="s">
        <v>423</v>
      </c>
      <c r="V22" s="1" t="s">
        <v>496</v>
      </c>
    </row>
    <row r="23" s="1" customFormat="1" spans="1:22">
      <c r="A23" s="1" t="s">
        <v>89</v>
      </c>
      <c r="B23" s="1" t="s">
        <v>94</v>
      </c>
      <c r="C23" s="1" t="s">
        <v>90</v>
      </c>
      <c r="D23" s="1" t="s">
        <v>497</v>
      </c>
      <c r="E23" s="1" t="s">
        <v>498</v>
      </c>
      <c r="F23" s="1" t="s">
        <v>95</v>
      </c>
      <c r="G23" s="1" t="s">
        <v>83</v>
      </c>
      <c r="H23" s="1" t="s">
        <v>414</v>
      </c>
      <c r="I23" s="1" t="s">
        <v>499</v>
      </c>
      <c r="J23" s="1" t="s">
        <v>416</v>
      </c>
      <c r="K23" s="1" t="s">
        <v>499</v>
      </c>
      <c r="L23" s="1" t="s">
        <v>499</v>
      </c>
      <c r="M23" s="1" t="s">
        <v>417</v>
      </c>
      <c r="N23" s="1" t="s">
        <v>417</v>
      </c>
      <c r="O23" s="1" t="s">
        <v>418</v>
      </c>
      <c r="P23" s="1" t="s">
        <v>419</v>
      </c>
      <c r="Q23" s="1" t="s">
        <v>420</v>
      </c>
      <c r="R23" s="1" t="s">
        <v>500</v>
      </c>
      <c r="S23" s="1" t="s">
        <v>75</v>
      </c>
      <c r="T23" s="1" t="s">
        <v>422</v>
      </c>
      <c r="U23" s="1" t="s">
        <v>432</v>
      </c>
      <c r="V23" s="1" t="s">
        <v>424</v>
      </c>
    </row>
    <row r="24" s="1" customFormat="1" spans="1:22">
      <c r="A24" s="1" t="s">
        <v>193</v>
      </c>
      <c r="B24" s="1" t="s">
        <v>196</v>
      </c>
      <c r="C24" s="1" t="s">
        <v>194</v>
      </c>
      <c r="D24" s="1" t="s">
        <v>78</v>
      </c>
      <c r="E24" s="1" t="s">
        <v>501</v>
      </c>
      <c r="F24" s="1" t="s">
        <v>95</v>
      </c>
      <c r="G24" s="1" t="s">
        <v>132</v>
      </c>
      <c r="H24" s="1" t="s">
        <v>414</v>
      </c>
      <c r="I24" s="1" t="s">
        <v>502</v>
      </c>
      <c r="J24" s="1" t="s">
        <v>416</v>
      </c>
      <c r="K24" s="1" t="s">
        <v>502</v>
      </c>
      <c r="L24" s="1" t="s">
        <v>502</v>
      </c>
      <c r="M24" s="1" t="s">
        <v>417</v>
      </c>
      <c r="N24" s="1" t="s">
        <v>417</v>
      </c>
      <c r="O24" s="1" t="s">
        <v>418</v>
      </c>
      <c r="P24" s="1" t="s">
        <v>419</v>
      </c>
      <c r="Q24" s="1" t="s">
        <v>420</v>
      </c>
      <c r="R24" s="1" t="s">
        <v>503</v>
      </c>
      <c r="S24" s="1" t="s">
        <v>75</v>
      </c>
      <c r="T24" s="1" t="s">
        <v>422</v>
      </c>
      <c r="U24" s="1" t="s">
        <v>432</v>
      </c>
      <c r="V24" s="1" t="s">
        <v>428</v>
      </c>
    </row>
    <row r="25" s="1" customFormat="1" spans="1:22">
      <c r="A25" s="1" t="s">
        <v>296</v>
      </c>
      <c r="B25" s="1" t="s">
        <v>196</v>
      </c>
      <c r="C25" s="1" t="s">
        <v>297</v>
      </c>
      <c r="D25" s="1" t="s">
        <v>78</v>
      </c>
      <c r="E25" s="1" t="s">
        <v>504</v>
      </c>
      <c r="F25" s="1" t="s">
        <v>95</v>
      </c>
      <c r="G25" s="1" t="s">
        <v>133</v>
      </c>
      <c r="H25" s="1" t="s">
        <v>414</v>
      </c>
      <c r="I25" s="1" t="s">
        <v>505</v>
      </c>
      <c r="J25" s="1" t="s">
        <v>416</v>
      </c>
      <c r="K25" s="1" t="s">
        <v>505</v>
      </c>
      <c r="L25" s="1" t="s">
        <v>505</v>
      </c>
      <c r="M25" s="1" t="s">
        <v>417</v>
      </c>
      <c r="N25" s="1" t="s">
        <v>417</v>
      </c>
      <c r="O25" s="1" t="s">
        <v>418</v>
      </c>
      <c r="P25" s="1" t="s">
        <v>419</v>
      </c>
      <c r="Q25" s="1" t="s">
        <v>420</v>
      </c>
      <c r="R25" s="1" t="s">
        <v>506</v>
      </c>
      <c r="S25" s="1" t="s">
        <v>75</v>
      </c>
      <c r="T25" s="1" t="s">
        <v>422</v>
      </c>
      <c r="U25" s="1" t="s">
        <v>432</v>
      </c>
      <c r="V25" s="1" t="s">
        <v>428</v>
      </c>
    </row>
    <row r="26" s="1" customFormat="1" spans="1:22">
      <c r="A26" s="1" t="s">
        <v>302</v>
      </c>
      <c r="B26" s="1" t="s">
        <v>305</v>
      </c>
      <c r="C26" s="1" t="s">
        <v>303</v>
      </c>
      <c r="D26" s="1" t="s">
        <v>231</v>
      </c>
      <c r="E26" s="1" t="s">
        <v>507</v>
      </c>
      <c r="F26" s="1" t="s">
        <v>83</v>
      </c>
      <c r="G26" s="1" t="s">
        <v>133</v>
      </c>
      <c r="H26" s="1" t="s">
        <v>414</v>
      </c>
      <c r="I26" s="1" t="s">
        <v>508</v>
      </c>
      <c r="J26" s="1" t="s">
        <v>416</v>
      </c>
      <c r="K26" s="1" t="s">
        <v>508</v>
      </c>
      <c r="L26" s="1" t="s">
        <v>508</v>
      </c>
      <c r="M26" s="1" t="s">
        <v>417</v>
      </c>
      <c r="N26" s="1" t="s">
        <v>417</v>
      </c>
      <c r="O26" s="1" t="s">
        <v>418</v>
      </c>
      <c r="P26" s="1" t="s">
        <v>419</v>
      </c>
      <c r="Q26" s="1" t="s">
        <v>420</v>
      </c>
      <c r="R26" s="1" t="s">
        <v>509</v>
      </c>
      <c r="S26" s="1" t="s">
        <v>75</v>
      </c>
      <c r="T26" s="1" t="s">
        <v>422</v>
      </c>
      <c r="U26" s="1" t="s">
        <v>432</v>
      </c>
      <c r="V26" s="1" t="s">
        <v>428</v>
      </c>
    </row>
    <row r="27" s="1" customFormat="1" spans="1:22">
      <c r="A27" s="1" t="s">
        <v>186</v>
      </c>
      <c r="B27" s="1" t="s">
        <v>189</v>
      </c>
      <c r="C27" s="1" t="s">
        <v>187</v>
      </c>
      <c r="D27" s="1" t="s">
        <v>78</v>
      </c>
      <c r="E27" s="1" t="s">
        <v>510</v>
      </c>
      <c r="F27" s="1" t="s">
        <v>95</v>
      </c>
      <c r="G27" s="1" t="s">
        <v>132</v>
      </c>
      <c r="H27" s="1" t="s">
        <v>414</v>
      </c>
      <c r="I27" s="1" t="s">
        <v>511</v>
      </c>
      <c r="J27" s="1" t="s">
        <v>416</v>
      </c>
      <c r="K27" s="1" t="s">
        <v>511</v>
      </c>
      <c r="L27" s="1" t="s">
        <v>511</v>
      </c>
      <c r="M27" s="1" t="s">
        <v>417</v>
      </c>
      <c r="N27" s="1" t="s">
        <v>417</v>
      </c>
      <c r="O27" s="1" t="s">
        <v>418</v>
      </c>
      <c r="P27" s="1" t="s">
        <v>419</v>
      </c>
      <c r="Q27" s="1" t="s">
        <v>420</v>
      </c>
      <c r="R27" s="1" t="s">
        <v>512</v>
      </c>
      <c r="S27" s="1" t="s">
        <v>75</v>
      </c>
      <c r="T27" s="1" t="s">
        <v>422</v>
      </c>
      <c r="U27" s="1" t="s">
        <v>432</v>
      </c>
      <c r="V27" s="1" t="s">
        <v>428</v>
      </c>
    </row>
    <row r="28" s="1" customFormat="1" spans="1:22">
      <c r="A28" s="1" t="s">
        <v>72</v>
      </c>
      <c r="B28" s="1" t="s">
        <v>81</v>
      </c>
      <c r="C28" s="1" t="s">
        <v>73</v>
      </c>
      <c r="D28" s="1" t="s">
        <v>78</v>
      </c>
      <c r="E28" s="1" t="s">
        <v>513</v>
      </c>
      <c r="F28" s="1" t="s">
        <v>82</v>
      </c>
      <c r="G28" s="1" t="s">
        <v>83</v>
      </c>
      <c r="H28" s="1" t="s">
        <v>414</v>
      </c>
      <c r="I28" s="1" t="s">
        <v>514</v>
      </c>
      <c r="J28" s="1" t="s">
        <v>416</v>
      </c>
      <c r="K28" s="1" t="s">
        <v>514</v>
      </c>
      <c r="L28" s="1" t="s">
        <v>514</v>
      </c>
      <c r="M28" s="1" t="s">
        <v>417</v>
      </c>
      <c r="N28" s="1" t="s">
        <v>417</v>
      </c>
      <c r="O28" s="1" t="s">
        <v>418</v>
      </c>
      <c r="P28" s="1" t="s">
        <v>419</v>
      </c>
      <c r="Q28" s="1" t="s">
        <v>420</v>
      </c>
      <c r="R28" s="1" t="s">
        <v>515</v>
      </c>
      <c r="S28" s="1" t="s">
        <v>75</v>
      </c>
      <c r="T28" s="1" t="s">
        <v>422</v>
      </c>
      <c r="U28" s="1" t="s">
        <v>432</v>
      </c>
      <c r="V28" s="1" t="s">
        <v>428</v>
      </c>
    </row>
    <row r="29" s="1" customFormat="1" spans="1:22">
      <c r="A29" s="1" t="s">
        <v>286</v>
      </c>
      <c r="B29" s="1" t="s">
        <v>291</v>
      </c>
      <c r="C29" s="1" t="s">
        <v>287</v>
      </c>
      <c r="D29" s="1" t="s">
        <v>289</v>
      </c>
      <c r="E29" s="1" t="s">
        <v>516</v>
      </c>
      <c r="F29" s="1" t="s">
        <v>234</v>
      </c>
      <c r="G29" s="1" t="s">
        <v>133</v>
      </c>
      <c r="H29" s="1" t="s">
        <v>414</v>
      </c>
      <c r="I29" s="1" t="s">
        <v>517</v>
      </c>
      <c r="J29" s="1" t="s">
        <v>416</v>
      </c>
      <c r="K29" s="1" t="s">
        <v>517</v>
      </c>
      <c r="L29" s="1" t="s">
        <v>517</v>
      </c>
      <c r="M29" s="1" t="s">
        <v>417</v>
      </c>
      <c r="N29" s="1" t="s">
        <v>417</v>
      </c>
      <c r="O29" s="1" t="s">
        <v>418</v>
      </c>
      <c r="P29" s="1" t="s">
        <v>419</v>
      </c>
      <c r="Q29" s="1" t="s">
        <v>420</v>
      </c>
      <c r="R29" s="1" t="s">
        <v>518</v>
      </c>
      <c r="S29" s="1" t="s">
        <v>75</v>
      </c>
      <c r="T29" s="1" t="s">
        <v>422</v>
      </c>
      <c r="U29" s="1" t="s">
        <v>432</v>
      </c>
      <c r="V29" s="1" t="s">
        <v>428</v>
      </c>
    </row>
    <row r="30" s="1" customFormat="1" spans="1:22">
      <c r="A30" s="1" t="s">
        <v>355</v>
      </c>
      <c r="B30" s="1" t="s">
        <v>150</v>
      </c>
      <c r="C30" s="1" t="s">
        <v>356</v>
      </c>
      <c r="D30" s="1" t="s">
        <v>519</v>
      </c>
      <c r="E30" s="1" t="s">
        <v>520</v>
      </c>
      <c r="F30" s="1" t="s">
        <v>132</v>
      </c>
      <c r="G30" s="1" t="s">
        <v>341</v>
      </c>
      <c r="H30" s="1" t="s">
        <v>414</v>
      </c>
      <c r="I30" s="1" t="s">
        <v>521</v>
      </c>
      <c r="J30" s="1" t="s">
        <v>416</v>
      </c>
      <c r="K30" s="1" t="s">
        <v>521</v>
      </c>
      <c r="L30" s="1" t="s">
        <v>521</v>
      </c>
      <c r="M30" s="1" t="s">
        <v>417</v>
      </c>
      <c r="N30" s="1" t="s">
        <v>417</v>
      </c>
      <c r="O30" s="1" t="s">
        <v>418</v>
      </c>
      <c r="P30" s="1" t="s">
        <v>419</v>
      </c>
      <c r="Q30" s="1" t="s">
        <v>420</v>
      </c>
      <c r="R30" s="1" t="s">
        <v>522</v>
      </c>
      <c r="S30" s="1" t="s">
        <v>75</v>
      </c>
      <c r="T30" s="1" t="s">
        <v>422</v>
      </c>
      <c r="U30" s="1" t="s">
        <v>432</v>
      </c>
      <c r="V30" s="1" t="s">
        <v>424</v>
      </c>
    </row>
    <row r="31" s="1" customFormat="1" spans="1:22">
      <c r="A31" s="1" t="s">
        <v>156</v>
      </c>
      <c r="B31" s="1" t="s">
        <v>161</v>
      </c>
      <c r="C31" s="1" t="s">
        <v>157</v>
      </c>
      <c r="D31" s="1" t="s">
        <v>523</v>
      </c>
      <c r="E31" s="1" t="s">
        <v>524</v>
      </c>
      <c r="F31" s="1" t="s">
        <v>123</v>
      </c>
      <c r="G31" s="1" t="s">
        <v>162</v>
      </c>
      <c r="H31" s="1" t="s">
        <v>414</v>
      </c>
      <c r="I31" s="1" t="s">
        <v>525</v>
      </c>
      <c r="J31" s="1" t="s">
        <v>416</v>
      </c>
      <c r="K31" s="1" t="s">
        <v>525</v>
      </c>
      <c r="L31" s="1" t="s">
        <v>525</v>
      </c>
      <c r="M31" s="1" t="s">
        <v>417</v>
      </c>
      <c r="N31" s="1" t="s">
        <v>417</v>
      </c>
      <c r="O31" s="1" t="s">
        <v>418</v>
      </c>
      <c r="P31" s="1" t="s">
        <v>419</v>
      </c>
      <c r="Q31" s="1" t="s">
        <v>420</v>
      </c>
      <c r="R31" s="1" t="s">
        <v>526</v>
      </c>
      <c r="S31" s="1" t="s">
        <v>75</v>
      </c>
      <c r="T31" s="1" t="s">
        <v>422</v>
      </c>
      <c r="U31" s="1" t="s">
        <v>432</v>
      </c>
      <c r="V31" s="1" t="s">
        <v>424</v>
      </c>
    </row>
    <row r="32" s="1" customFormat="1" spans="1:22">
      <c r="A32" s="1" t="s">
        <v>167</v>
      </c>
      <c r="B32" s="1" t="s">
        <v>172</v>
      </c>
      <c r="C32" s="1" t="s">
        <v>168</v>
      </c>
      <c r="D32" s="1" t="s">
        <v>170</v>
      </c>
      <c r="E32" s="1" t="s">
        <v>527</v>
      </c>
      <c r="F32" s="1" t="s">
        <v>95</v>
      </c>
      <c r="G32" s="1" t="s">
        <v>162</v>
      </c>
      <c r="H32" s="1" t="s">
        <v>414</v>
      </c>
      <c r="I32" s="1" t="s">
        <v>528</v>
      </c>
      <c r="J32" s="1" t="s">
        <v>416</v>
      </c>
      <c r="K32" s="1" t="s">
        <v>528</v>
      </c>
      <c r="L32" s="1" t="s">
        <v>528</v>
      </c>
      <c r="M32" s="1" t="s">
        <v>417</v>
      </c>
      <c r="N32" s="1" t="s">
        <v>417</v>
      </c>
      <c r="O32" s="1" t="s">
        <v>418</v>
      </c>
      <c r="P32" s="1" t="s">
        <v>419</v>
      </c>
      <c r="Q32" s="1" t="s">
        <v>420</v>
      </c>
      <c r="R32" s="1" t="s">
        <v>529</v>
      </c>
      <c r="S32" s="1" t="s">
        <v>75</v>
      </c>
      <c r="T32" s="1" t="s">
        <v>422</v>
      </c>
      <c r="U32" s="1" t="s">
        <v>432</v>
      </c>
      <c r="V32" s="1" t="s">
        <v>424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2023-02-28T02:48:21Z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243DCBC2C3494324998B189E995832DA</vt:lpwstr>
  </property>
</Properties>
</file>