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对账!$A$1:$X$16</definedName>
  </definedNames>
  <calcPr calcId="144525"/>
</workbook>
</file>

<file path=xl/sharedStrings.xml><?xml version="1.0" encoding="utf-8"?>
<sst xmlns="http://schemas.openxmlformats.org/spreadsheetml/2006/main" count="553" uniqueCount="224">
  <si>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</si>
  <si>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</si>
  <si>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</si>
  <si>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</si>
  <si>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</si>
  <si>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</si>
  <si>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</si>
  <si>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</si>
  <si>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</si>
  <si>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</si>
  <si>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</si>
  <si>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</si>
  <si>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</si>
  <si>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</si>
  <si>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</si>
  <si>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</si>
  <si>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</si>
  <si>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</si>
  <si>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</si>
  <si>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</si>
  <si>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</si>
  <si>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</si>
  <si>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</si>
  <si>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</si>
  <si>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</si>
  <si>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999222469267933	</t>
  </si>
  <si>
    <t>Ctrip</t>
  </si>
  <si>
    <t>正常</t>
  </si>
  <si>
    <t>[西安]汉庭酒店(西安钟楼南门新店)(93871913)</t>
  </si>
  <si>
    <t>双床房&lt;至多8间&gt;&lt;2人入住&gt;</t>
  </si>
  <si>
    <t>CNY</t>
  </si>
  <si>
    <t>江晓珠</t>
  </si>
  <si>
    <t>CA13744230228CNY</t>
  </si>
  <si>
    <t>未提现</t>
  </si>
  <si>
    <t>携程开票</t>
  </si>
  <si>
    <t xml:space="preserve">2995616	</t>
  </si>
  <si>
    <t xml:space="preserve">R9001103107984619001	</t>
  </si>
  <si>
    <t xml:space="preserve">999222482938580	</t>
  </si>
  <si>
    <t>[嘉义市]ML Hotel 晨光饭店(ML Hotel)(80941942)</t>
  </si>
  <si>
    <t>高级双床间&lt;至多8间&gt;&lt;2人入住&gt;</t>
  </si>
  <si>
    <t>LIEN/YUHSIEN</t>
  </si>
  <si>
    <t xml:space="preserve">2998016	</t>
  </si>
  <si>
    <t xml:space="preserve">202302041055	</t>
  </si>
  <si>
    <t xml:space="preserve">999222524546881	</t>
  </si>
  <si>
    <t>[桐乡]乌镇民宿(94920398)</t>
  </si>
  <si>
    <t>民宿1.5米大床房B&lt;至多8间&gt;&lt;90天内可预订&gt;&lt;2人入住&gt;&lt;早餐&gt;</t>
  </si>
  <si>
    <t>王秀芳</t>
  </si>
  <si>
    <t xml:space="preserve">3003640	</t>
  </si>
  <si>
    <t xml:space="preserve">	</t>
  </si>
  <si>
    <t xml:space="preserve">999222529572324	</t>
  </si>
  <si>
    <t>[昆明]全季酒店(昆明北京路恒隆广场店)(80247663)</t>
  </si>
  <si>
    <t>张扬</t>
  </si>
  <si>
    <t xml:space="preserve">3004575	</t>
  </si>
  <si>
    <t xml:space="preserve">R6502241108257994001	</t>
  </si>
  <si>
    <t xml:space="preserve">999222572849946	</t>
  </si>
  <si>
    <t>[宜兰]烟波大饭店苏澳四季双泉馆(Lakeshore Hotel Suao)(81211050)</t>
  </si>
  <si>
    <t>尊荣家庭房&lt;至多8间&gt;&lt;2人入住&gt;&lt;早餐&gt;</t>
  </si>
  <si>
    <t>SU/CHAOCHIEN</t>
  </si>
  <si>
    <t xml:space="preserve">3010773	</t>
  </si>
  <si>
    <t xml:space="preserve">-1452856965	</t>
  </si>
  <si>
    <t xml:space="preserve">999222601998697	</t>
  </si>
  <si>
    <t>[杭州]全季酒店(杭州西溪印象城店)(93870871)</t>
  </si>
  <si>
    <t>高级大床房&lt;至多8间&gt;&lt;2人入住&gt;</t>
  </si>
  <si>
    <t>陈俊钦</t>
  </si>
  <si>
    <t xml:space="preserve">3014641	</t>
  </si>
  <si>
    <t xml:space="preserve">R3111003108584835001	</t>
  </si>
  <si>
    <t xml:space="preserve">999222636855436	</t>
  </si>
  <si>
    <t>[广州]锋态度酒店(广州火车站地铁站中医药大学店)(68309680)</t>
  </si>
  <si>
    <t>锋致大床房&lt;至多8间&gt;&lt;2人入住&gt;</t>
  </si>
  <si>
    <t>康利娜</t>
  </si>
  <si>
    <t xml:space="preserve">3019479	</t>
  </si>
  <si>
    <t xml:space="preserve">R_0020119_424069	</t>
  </si>
  <si>
    <t xml:space="preserve">999222672967271	</t>
  </si>
  <si>
    <t>[台北]Hotel Papa Whale-昆明馆(Hotel Papa Whale)(80941603)</t>
  </si>
  <si>
    <t>雅致双人房(无窗)&lt;至多8间&gt;&lt;2人入住&gt;</t>
  </si>
  <si>
    <t>Chang/Shao chun,Chang/Shao chun</t>
  </si>
  <si>
    <t xml:space="preserve">3024105	</t>
  </si>
  <si>
    <t xml:space="preserve">RM145555773220230212	</t>
  </si>
  <si>
    <t xml:space="preserve">999222674896697	</t>
  </si>
  <si>
    <t>[南投]桂月村 Laurel Villa(Laurel Villa)(81210695)</t>
  </si>
  <si>
    <t>标准双床间&lt;至多8间&gt;&lt;2人入住&gt;&lt;早餐&gt;</t>
  </si>
  <si>
    <t>LEE/JIFANG</t>
  </si>
  <si>
    <t xml:space="preserve">3024477	</t>
  </si>
  <si>
    <t xml:space="preserve">-1455751990	</t>
  </si>
  <si>
    <t xml:space="preserve">999222675166314	</t>
  </si>
  <si>
    <t>[临沭]格林东方酒店(临沭爱琴海店)(80248937)</t>
  </si>
  <si>
    <t>大床房&lt;至多8间&gt;&lt;2人入住&gt;</t>
  </si>
  <si>
    <t>王春程</t>
  </si>
  <si>
    <t xml:space="preserve">3024522	</t>
  </si>
  <si>
    <t xml:space="preserve">(GRT)82910592;	</t>
  </si>
  <si>
    <t xml:space="preserve">999222676890797	</t>
  </si>
  <si>
    <t>[贵阳]宜尚酒店(贵阳黔灵山店)(80247049)</t>
  </si>
  <si>
    <t>特惠大床房&lt;至多8间&gt;&lt;2人入住&gt;</t>
  </si>
  <si>
    <t>李敏</t>
  </si>
  <si>
    <t xml:space="preserve">3024812	</t>
  </si>
  <si>
    <t xml:space="preserve">R_0851039_2611918	</t>
  </si>
  <si>
    <t xml:space="preserve">999222678288736	</t>
  </si>
  <si>
    <t>[香港]Y旅舍(Y Loft)(93874905)</t>
  </si>
  <si>
    <t>WAN/CHUNWA</t>
  </si>
  <si>
    <t xml:space="preserve">3025043	</t>
  </si>
  <si>
    <t xml:space="preserve">999222678538696	</t>
  </si>
  <si>
    <t>[广州]广州白云宾馆(83902259)</t>
  </si>
  <si>
    <t>商务大床房&lt;至多8间&gt;&lt;2人入住&gt;&lt;早餐&gt;</t>
  </si>
  <si>
    <t>刘林静</t>
  </si>
  <si>
    <t xml:space="preserve">3025076	</t>
  </si>
  <si>
    <t>取消</t>
  </si>
  <si>
    <t xml:space="preserve">999222688431315	</t>
  </si>
  <si>
    <t>[九江]格林豪泰（九江火车站前弘祥商务酒店）(85539586)</t>
  </si>
  <si>
    <t>标准间&lt;至多8间&gt;&lt;2人入住&gt;</t>
  </si>
  <si>
    <t>陈国敏</t>
  </si>
  <si>
    <t xml:space="preserve">3026244	</t>
  </si>
  <si>
    <t xml:space="preserve">(GRT)82935010;	</t>
  </si>
  <si>
    <t xml:space="preserve">999222688819150	</t>
  </si>
  <si>
    <t>[嘉义市]嘉义洄嘉居行旅(Back Home Hotel)(80942045)</t>
  </si>
  <si>
    <t>高级三人房&lt;至多8间&gt;&lt;2人入住&gt;</t>
  </si>
  <si>
    <t>Lai/Yiru,Lai/Yiru</t>
  </si>
  <si>
    <t xml:space="preserve">3026328	</t>
  </si>
  <si>
    <t>退单</t>
  </si>
  <si>
    <t>，</t>
  </si>
  <si>
    <t xml:space="preserve"> 6457 CNY</t>
  </si>
  <si>
    <t>A230228092416481</t>
  </si>
  <si>
    <t>总计：6457元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</si>
  <si>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</si>
  <si>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</si>
  <si>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</si>
  <si>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</si>
  <si>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</si>
  <si>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</si>
  <si>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</si>
  <si>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</si>
  <si>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</si>
  <si>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</si>
  <si>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</si>
  <si>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</si>
  <si>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</si>
  <si>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</si>
  <si>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</si>
  <si>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</si>
  <si>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</si>
  <si>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</si>
  <si>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</si>
  <si>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2023-02-12</t>
  </si>
  <si>
    <t>3026328</t>
  </si>
  <si>
    <t>嘉义洄嘉居行旅</t>
  </si>
  <si>
    <t>Lai Yiru,Lai Yiru</t>
  </si>
  <si>
    <t>2023-02-13</t>
  </si>
  <si>
    <t>退房日月结</t>
  </si>
  <si>
    <t>274.00</t>
  </si>
  <si>
    <t>RMB</t>
  </si>
  <si>
    <t>0.00</t>
  </si>
  <si>
    <t>-274</t>
  </si>
  <si>
    <t>携程汇登国内直连</t>
  </si>
  <si>
    <t>01.011264</t>
  </si>
  <si>
    <t>2023-02-12 22:53:54</t>
  </si>
  <si>
    <t>否</t>
  </si>
  <si>
    <t>广州汇登信息科技有限公司</t>
  </si>
  <si>
    <t>直连</t>
  </si>
  <si>
    <t>中国</t>
  </si>
  <si>
    <t>3026244</t>
  </si>
  <si>
    <t>格林豪泰（九江火车站前弘祥商务酒店）</t>
  </si>
  <si>
    <t>128.00</t>
  </si>
  <si>
    <t>0</t>
  </si>
  <si>
    <t>2023-02-12 22:22:10</t>
  </si>
  <si>
    <t>3025043</t>
  </si>
  <si>
    <t>Y旅舍</t>
  </si>
  <si>
    <t>WAN CHUNWA</t>
  </si>
  <si>
    <t>497.00</t>
  </si>
  <si>
    <t>2023-02-12 14:41:22</t>
  </si>
  <si>
    <t>3024812</t>
  </si>
  <si>
    <t>宜尚酒店(贵阳黔灵山店)</t>
  </si>
  <si>
    <t>167.00</t>
  </si>
  <si>
    <t>2023-02-12 12:58:42</t>
  </si>
  <si>
    <t>3024522</t>
  </si>
  <si>
    <t>格林东方酒店(临沭爱琴海店)</t>
  </si>
  <si>
    <t>227.00</t>
  </si>
  <si>
    <t>2023-02-12 10:45:22</t>
  </si>
  <si>
    <t>3024477</t>
  </si>
  <si>
    <t>桂月村 Laurel Villa</t>
  </si>
  <si>
    <t>LEE JIFANG</t>
  </si>
  <si>
    <t>802.00</t>
  </si>
  <si>
    <t>2023-02-12 10:18:42</t>
  </si>
  <si>
    <t>3024105</t>
  </si>
  <si>
    <t>Hotel Papa Whale-昆明馆</t>
  </si>
  <si>
    <t>Chang Shao chun,Chang Shao chun</t>
  </si>
  <si>
    <t>460.00</t>
  </si>
  <si>
    <t>2023-02-12 02:11:25</t>
  </si>
  <si>
    <t>2023-02-10</t>
  </si>
  <si>
    <t>3019479</t>
  </si>
  <si>
    <t>锋态度酒店(广州火车站地铁站中医药大学店)</t>
  </si>
  <si>
    <t>2023-02-11</t>
  </si>
  <si>
    <t>468.00</t>
  </si>
  <si>
    <t>2023-02-10 13:31:54</t>
  </si>
  <si>
    <t>2023-02-08</t>
  </si>
  <si>
    <t>3014641</t>
  </si>
  <si>
    <t>全季酒店(杭州西溪印象城店)</t>
  </si>
  <si>
    <t>259.00</t>
  </si>
  <si>
    <t>2023-02-08 18:27:17</t>
  </si>
  <si>
    <t>2023-02-07</t>
  </si>
  <si>
    <t>3010773</t>
  </si>
  <si>
    <t>烟波大饭店苏澳四季双泉馆</t>
  </si>
  <si>
    <t>SU CHAOCHIEN</t>
  </si>
  <si>
    <t>1480.00</t>
  </si>
  <si>
    <t>2023-02-07 11:21:06</t>
  </si>
  <si>
    <t>2023-02-04</t>
  </si>
  <si>
    <t>3004575</t>
  </si>
  <si>
    <t>全季酒店(昆明北京路恒隆广场店)</t>
  </si>
  <si>
    <t>278.00</t>
  </si>
  <si>
    <t>2023-02-04 23:39:57</t>
  </si>
  <si>
    <t>3003640</t>
  </si>
  <si>
    <t>乌镇民宿</t>
  </si>
  <si>
    <t>312.00</t>
  </si>
  <si>
    <t>2023-02-04 17:24:01</t>
  </si>
  <si>
    <t>2023-02-02</t>
  </si>
  <si>
    <t>2998016</t>
  </si>
  <si>
    <t>ML Hotel 晨光饭店</t>
  </si>
  <si>
    <t>LIEN YUHSIEN</t>
  </si>
  <si>
    <t>417.00</t>
  </si>
  <si>
    <t>2023-02-02 16:44:06</t>
  </si>
  <si>
    <t>2023-02-01</t>
  </si>
  <si>
    <t>2995616</t>
  </si>
  <si>
    <t>汉庭酒店(西安钟楼南门新店)</t>
  </si>
  <si>
    <t>2023-02-09</t>
  </si>
  <si>
    <t>962.00</t>
  </si>
  <si>
    <t>2023-02-01 19:43:42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</si>
</sst>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8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44966</v>
      </c>
      <c r="G2" s="6">
        <v>44970</v>
      </c>
      <c r="H2" s="4">
        <v>1</v>
      </c>
      <c r="I2" s="4">
        <v>4</v>
      </c>
      <c r="J2" s="4">
        <v>4</v>
      </c>
      <c r="K2" s="4" t="s">
        <v>30</v>
      </c>
      <c r="L2" s="4">
        <v>962</v>
      </c>
      <c r="M2" s="4">
        <v>962</v>
      </c>
      <c r="N2" s="4" t="s">
        <v>31</v>
      </c>
      <c r="O2" s="4" t="s">
        <v>32</v>
      </c>
      <c r="P2" s="4" t="s">
        <v>33</v>
      </c>
      <c r="Q2" s="4">
        <v>0</v>
      </c>
      <c r="R2" s="7">
        <v>44958</v>
      </c>
      <c r="S2" s="6">
        <v>44985</v>
      </c>
      <c r="T2" s="4" t="s">
        <v>34</v>
      </c>
      <c r="U2" s="4">
        <v>962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44969</v>
      </c>
      <c r="G3" s="6">
        <v>44970</v>
      </c>
      <c r="H3" s="4">
        <v>1</v>
      </c>
      <c r="I3" s="4">
        <v>1</v>
      </c>
      <c r="J3" s="4">
        <v>1</v>
      </c>
      <c r="K3" s="4" t="s">
        <v>30</v>
      </c>
      <c r="L3" s="4">
        <v>417</v>
      </c>
      <c r="M3" s="4">
        <v>417</v>
      </c>
      <c r="N3" s="4" t="s">
        <v>40</v>
      </c>
      <c r="O3" s="4" t="s">
        <v>32</v>
      </c>
      <c r="P3" s="4" t="s">
        <v>33</v>
      </c>
      <c r="Q3" s="4">
        <v>0</v>
      </c>
      <c r="R3" s="7">
        <v>44959</v>
      </c>
      <c r="S3" s="6">
        <v>44985</v>
      </c>
      <c r="T3" s="4" t="s">
        <v>34</v>
      </c>
      <c r="U3" s="4">
        <v>417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44969</v>
      </c>
      <c r="G4" s="6">
        <v>44970</v>
      </c>
      <c r="H4" s="4">
        <v>1</v>
      </c>
      <c r="I4" s="4">
        <v>1</v>
      </c>
      <c r="J4" s="4">
        <v>1</v>
      </c>
      <c r="K4" s="4" t="s">
        <v>30</v>
      </c>
      <c r="L4" s="4">
        <v>312</v>
      </c>
      <c r="M4" s="4">
        <v>312</v>
      </c>
      <c r="N4" s="4" t="s">
        <v>46</v>
      </c>
      <c r="O4" s="4" t="s">
        <v>32</v>
      </c>
      <c r="P4" s="4" t="s">
        <v>33</v>
      </c>
      <c r="Q4" s="4">
        <v>0</v>
      </c>
      <c r="R4" s="7">
        <v>44961</v>
      </c>
      <c r="S4" s="6">
        <v>44985</v>
      </c>
      <c r="T4" s="4" t="s">
        <v>34</v>
      </c>
      <c r="U4" s="4">
        <v>312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29</v>
      </c>
      <c r="F5" s="6">
        <v>44969</v>
      </c>
      <c r="G5" s="6">
        <v>44970</v>
      </c>
      <c r="H5" s="4">
        <v>1</v>
      </c>
      <c r="I5" s="4">
        <v>1</v>
      </c>
      <c r="J5" s="4">
        <v>1</v>
      </c>
      <c r="K5" s="4" t="s">
        <v>30</v>
      </c>
      <c r="L5" s="4">
        <v>278</v>
      </c>
      <c r="M5" s="4">
        <v>278</v>
      </c>
      <c r="N5" s="4" t="s">
        <v>51</v>
      </c>
      <c r="O5" s="4" t="s">
        <v>32</v>
      </c>
      <c r="P5" s="4" t="s">
        <v>33</v>
      </c>
      <c r="Q5" s="4">
        <v>0</v>
      </c>
      <c r="R5" s="7">
        <v>44961</v>
      </c>
      <c r="S5" s="6">
        <v>44985</v>
      </c>
      <c r="T5" s="4" t="s">
        <v>34</v>
      </c>
      <c r="U5" s="4">
        <v>278</v>
      </c>
      <c r="V5" s="4">
        <v>0</v>
      </c>
      <c r="W5" s="4">
        <v>0</v>
      </c>
      <c r="X5" s="4" t="s">
        <v>52</v>
      </c>
      <c r="Y5" s="4" t="s">
        <v>53</v>
      </c>
    </row>
    <row r="6" s="4" customFormat="1" spans="1:25">
      <c r="A6" s="4" t="s">
        <v>54</v>
      </c>
      <c r="B6" s="4" t="s">
        <v>26</v>
      </c>
      <c r="C6" s="4" t="s">
        <v>27</v>
      </c>
      <c r="D6" s="4" t="s">
        <v>55</v>
      </c>
      <c r="E6" s="4" t="s">
        <v>56</v>
      </c>
      <c r="F6" s="6">
        <v>44969</v>
      </c>
      <c r="G6" s="6">
        <v>44970</v>
      </c>
      <c r="H6" s="4">
        <v>1</v>
      </c>
      <c r="I6" s="4">
        <v>1</v>
      </c>
      <c r="J6" s="4">
        <v>1</v>
      </c>
      <c r="K6" s="4" t="s">
        <v>30</v>
      </c>
      <c r="L6" s="4">
        <v>1480</v>
      </c>
      <c r="M6" s="4">
        <v>1480</v>
      </c>
      <c r="N6" s="4" t="s">
        <v>57</v>
      </c>
      <c r="O6" s="4" t="s">
        <v>32</v>
      </c>
      <c r="P6" s="4" t="s">
        <v>33</v>
      </c>
      <c r="Q6" s="4">
        <v>0</v>
      </c>
      <c r="R6" s="7">
        <v>44964</v>
      </c>
      <c r="S6" s="6">
        <v>44985</v>
      </c>
      <c r="T6" s="4" t="s">
        <v>34</v>
      </c>
      <c r="U6" s="4">
        <v>1480</v>
      </c>
      <c r="V6" s="4">
        <v>0</v>
      </c>
      <c r="W6" s="4">
        <v>0</v>
      </c>
      <c r="X6" s="4" t="s">
        <v>58</v>
      </c>
      <c r="Y6" s="4" t="s">
        <v>59</v>
      </c>
    </row>
    <row r="7" s="4" customFormat="1" spans="1:25">
      <c r="A7" s="4" t="s">
        <v>60</v>
      </c>
      <c r="B7" s="4" t="s">
        <v>26</v>
      </c>
      <c r="C7" s="4" t="s">
        <v>27</v>
      </c>
      <c r="D7" s="4" t="s">
        <v>61</v>
      </c>
      <c r="E7" s="4" t="s">
        <v>62</v>
      </c>
      <c r="F7" s="6">
        <v>44969</v>
      </c>
      <c r="G7" s="6">
        <v>44970</v>
      </c>
      <c r="H7" s="4">
        <v>1</v>
      </c>
      <c r="I7" s="4">
        <v>1</v>
      </c>
      <c r="J7" s="4">
        <v>1</v>
      </c>
      <c r="K7" s="4" t="s">
        <v>30</v>
      </c>
      <c r="L7" s="4">
        <v>259</v>
      </c>
      <c r="M7" s="4">
        <v>259</v>
      </c>
      <c r="N7" s="4" t="s">
        <v>63</v>
      </c>
      <c r="O7" s="4" t="s">
        <v>32</v>
      </c>
      <c r="P7" s="4" t="s">
        <v>33</v>
      </c>
      <c r="Q7" s="4">
        <v>0</v>
      </c>
      <c r="R7" s="7">
        <v>44965</v>
      </c>
      <c r="S7" s="6">
        <v>44985</v>
      </c>
      <c r="T7" s="4" t="s">
        <v>34</v>
      </c>
      <c r="U7" s="4">
        <v>259</v>
      </c>
      <c r="V7" s="4">
        <v>0</v>
      </c>
      <c r="W7" s="4">
        <v>0</v>
      </c>
      <c r="X7" s="4" t="s">
        <v>64</v>
      </c>
      <c r="Y7" s="4" t="s">
        <v>65</v>
      </c>
    </row>
    <row r="8" s="4" customFormat="1" spans="1:25">
      <c r="A8" s="4" t="s">
        <v>66</v>
      </c>
      <c r="B8" s="4" t="s">
        <v>26</v>
      </c>
      <c r="C8" s="4" t="s">
        <v>27</v>
      </c>
      <c r="D8" s="4" t="s">
        <v>67</v>
      </c>
      <c r="E8" s="4" t="s">
        <v>68</v>
      </c>
      <c r="F8" s="6">
        <v>44968</v>
      </c>
      <c r="G8" s="6">
        <v>44970</v>
      </c>
      <c r="H8" s="4">
        <v>1</v>
      </c>
      <c r="I8" s="4">
        <v>2</v>
      </c>
      <c r="J8" s="4">
        <v>2</v>
      </c>
      <c r="K8" s="4" t="s">
        <v>30</v>
      </c>
      <c r="L8" s="4">
        <v>468</v>
      </c>
      <c r="M8" s="4">
        <v>468</v>
      </c>
      <c r="N8" s="4" t="s">
        <v>69</v>
      </c>
      <c r="O8" s="4" t="s">
        <v>32</v>
      </c>
      <c r="P8" s="4" t="s">
        <v>33</v>
      </c>
      <c r="Q8" s="4">
        <v>0</v>
      </c>
      <c r="R8" s="7">
        <v>44967</v>
      </c>
      <c r="S8" s="6">
        <v>44985</v>
      </c>
      <c r="T8" s="4" t="s">
        <v>34</v>
      </c>
      <c r="U8" s="4">
        <v>468</v>
      </c>
      <c r="V8" s="4">
        <v>0</v>
      </c>
      <c r="W8" s="4">
        <v>0</v>
      </c>
      <c r="X8" s="4" t="s">
        <v>70</v>
      </c>
      <c r="Y8" s="4" t="s">
        <v>71</v>
      </c>
    </row>
    <row r="9" s="4" customFormat="1" spans="1:25">
      <c r="A9" s="4" t="s">
        <v>72</v>
      </c>
      <c r="B9" s="4" t="s">
        <v>26</v>
      </c>
      <c r="C9" s="4" t="s">
        <v>27</v>
      </c>
      <c r="D9" s="4" t="s">
        <v>73</v>
      </c>
      <c r="E9" s="4" t="s">
        <v>74</v>
      </c>
      <c r="F9" s="6">
        <v>44969</v>
      </c>
      <c r="G9" s="6">
        <v>44970</v>
      </c>
      <c r="H9" s="4">
        <v>1</v>
      </c>
      <c r="I9" s="4">
        <v>1</v>
      </c>
      <c r="J9" s="4">
        <v>1</v>
      </c>
      <c r="K9" s="4" t="s">
        <v>30</v>
      </c>
      <c r="L9" s="4">
        <v>460</v>
      </c>
      <c r="M9" s="4">
        <v>460</v>
      </c>
      <c r="N9" s="4" t="s">
        <v>75</v>
      </c>
      <c r="O9" s="4" t="s">
        <v>32</v>
      </c>
      <c r="P9" s="4" t="s">
        <v>33</v>
      </c>
      <c r="Q9" s="4">
        <v>0</v>
      </c>
      <c r="R9" s="7">
        <v>44969</v>
      </c>
      <c r="S9" s="6">
        <v>44985</v>
      </c>
      <c r="T9" s="4" t="s">
        <v>34</v>
      </c>
      <c r="U9" s="4">
        <v>460</v>
      </c>
      <c r="V9" s="4">
        <v>0</v>
      </c>
      <c r="W9" s="4">
        <v>0</v>
      </c>
      <c r="X9" s="4" t="s">
        <v>76</v>
      </c>
      <c r="Y9" s="4" t="s">
        <v>77</v>
      </c>
    </row>
    <row r="10" s="4" customFormat="1" spans="1:25">
      <c r="A10" s="4" t="s">
        <v>78</v>
      </c>
      <c r="B10" s="4" t="s">
        <v>26</v>
      </c>
      <c r="C10" s="4" t="s">
        <v>27</v>
      </c>
      <c r="D10" s="4" t="s">
        <v>79</v>
      </c>
      <c r="E10" s="4" t="s">
        <v>80</v>
      </c>
      <c r="F10" s="6">
        <v>44969</v>
      </c>
      <c r="G10" s="6">
        <v>44970</v>
      </c>
      <c r="H10" s="4">
        <v>1</v>
      </c>
      <c r="I10" s="4">
        <v>1</v>
      </c>
      <c r="J10" s="4">
        <v>1</v>
      </c>
      <c r="K10" s="4" t="s">
        <v>30</v>
      </c>
      <c r="L10" s="4">
        <v>802</v>
      </c>
      <c r="M10" s="4">
        <v>802</v>
      </c>
      <c r="N10" s="4" t="s">
        <v>81</v>
      </c>
      <c r="O10" s="4" t="s">
        <v>32</v>
      </c>
      <c r="P10" s="4" t="s">
        <v>33</v>
      </c>
      <c r="Q10" s="4">
        <v>0</v>
      </c>
      <c r="R10" s="7">
        <v>44969</v>
      </c>
      <c r="S10" s="6">
        <v>44985</v>
      </c>
      <c r="T10" s="4" t="s">
        <v>34</v>
      </c>
      <c r="U10" s="4">
        <v>802</v>
      </c>
      <c r="V10" s="4">
        <v>0</v>
      </c>
      <c r="W10" s="4">
        <v>0</v>
      </c>
      <c r="X10" s="4" t="s">
        <v>82</v>
      </c>
      <c r="Y10" s="4" t="s">
        <v>83</v>
      </c>
    </row>
    <row r="11" s="4" customFormat="1" spans="1:25">
      <c r="A11" s="4" t="s">
        <v>84</v>
      </c>
      <c r="B11" s="4" t="s">
        <v>26</v>
      </c>
      <c r="C11" s="4" t="s">
        <v>27</v>
      </c>
      <c r="D11" s="4" t="s">
        <v>85</v>
      </c>
      <c r="E11" s="4" t="s">
        <v>86</v>
      </c>
      <c r="F11" s="6">
        <v>44969</v>
      </c>
      <c r="G11" s="6">
        <v>44970</v>
      </c>
      <c r="H11" s="4">
        <v>1</v>
      </c>
      <c r="I11" s="4">
        <v>1</v>
      </c>
      <c r="J11" s="4">
        <v>1</v>
      </c>
      <c r="K11" s="4" t="s">
        <v>30</v>
      </c>
      <c r="L11" s="4">
        <v>227</v>
      </c>
      <c r="M11" s="4">
        <v>227</v>
      </c>
      <c r="N11" s="4" t="s">
        <v>87</v>
      </c>
      <c r="O11" s="4" t="s">
        <v>32</v>
      </c>
      <c r="P11" s="4" t="s">
        <v>33</v>
      </c>
      <c r="Q11" s="4">
        <v>0</v>
      </c>
      <c r="R11" s="7">
        <v>44969</v>
      </c>
      <c r="S11" s="6">
        <v>44985</v>
      </c>
      <c r="T11" s="4" t="s">
        <v>34</v>
      </c>
      <c r="U11" s="4">
        <v>227</v>
      </c>
      <c r="V11" s="4">
        <v>0</v>
      </c>
      <c r="W11" s="4">
        <v>0</v>
      </c>
      <c r="X11" s="4" t="s">
        <v>88</v>
      </c>
      <c r="Y11" s="4" t="s">
        <v>89</v>
      </c>
    </row>
    <row r="12" s="4" customFormat="1" spans="1:25">
      <c r="A12" s="4" t="s">
        <v>90</v>
      </c>
      <c r="B12" s="4" t="s">
        <v>26</v>
      </c>
      <c r="C12" s="4" t="s">
        <v>27</v>
      </c>
      <c r="D12" s="4" t="s">
        <v>91</v>
      </c>
      <c r="E12" s="4" t="s">
        <v>92</v>
      </c>
      <c r="F12" s="6">
        <v>44969</v>
      </c>
      <c r="G12" s="6">
        <v>44970</v>
      </c>
      <c r="H12" s="4">
        <v>1</v>
      </c>
      <c r="I12" s="4">
        <v>1</v>
      </c>
      <c r="J12" s="4">
        <v>1</v>
      </c>
      <c r="K12" s="4" t="s">
        <v>30</v>
      </c>
      <c r="L12" s="4">
        <v>167</v>
      </c>
      <c r="M12" s="4">
        <v>167</v>
      </c>
      <c r="N12" s="4" t="s">
        <v>93</v>
      </c>
      <c r="O12" s="4" t="s">
        <v>32</v>
      </c>
      <c r="P12" s="4" t="s">
        <v>33</v>
      </c>
      <c r="Q12" s="4">
        <v>0</v>
      </c>
      <c r="R12" s="7">
        <v>44969</v>
      </c>
      <c r="S12" s="6">
        <v>44985</v>
      </c>
      <c r="T12" s="4" t="s">
        <v>34</v>
      </c>
      <c r="U12" s="4">
        <v>167</v>
      </c>
      <c r="V12" s="4">
        <v>0</v>
      </c>
      <c r="W12" s="4">
        <v>0</v>
      </c>
      <c r="X12" s="4" t="s">
        <v>94</v>
      </c>
      <c r="Y12" s="4" t="s">
        <v>95</v>
      </c>
    </row>
    <row r="13" s="4" customFormat="1" spans="1:25">
      <c r="A13" s="4" t="s">
        <v>96</v>
      </c>
      <c r="B13" s="4" t="s">
        <v>26</v>
      </c>
      <c r="C13" s="4" t="s">
        <v>27</v>
      </c>
      <c r="D13" s="4" t="s">
        <v>97</v>
      </c>
      <c r="E13" s="4" t="s">
        <v>29</v>
      </c>
      <c r="F13" s="6">
        <v>44969</v>
      </c>
      <c r="G13" s="6">
        <v>44970</v>
      </c>
      <c r="H13" s="4">
        <v>1</v>
      </c>
      <c r="I13" s="4">
        <v>1</v>
      </c>
      <c r="J13" s="4">
        <v>1</v>
      </c>
      <c r="K13" s="4" t="s">
        <v>30</v>
      </c>
      <c r="L13" s="4">
        <v>497</v>
      </c>
      <c r="M13" s="4">
        <v>497</v>
      </c>
      <c r="N13" s="4" t="s">
        <v>98</v>
      </c>
      <c r="O13" s="4" t="s">
        <v>32</v>
      </c>
      <c r="P13" s="4" t="s">
        <v>33</v>
      </c>
      <c r="Q13" s="4">
        <v>0</v>
      </c>
      <c r="R13" s="7">
        <v>44969</v>
      </c>
      <c r="S13" s="6">
        <v>44985</v>
      </c>
      <c r="T13" s="4" t="s">
        <v>34</v>
      </c>
      <c r="U13" s="4">
        <v>497</v>
      </c>
      <c r="V13" s="4">
        <v>0</v>
      </c>
      <c r="W13" s="4">
        <v>0</v>
      </c>
      <c r="X13" s="4" t="s">
        <v>99</v>
      </c>
      <c r="Y13" s="4" t="s">
        <v>48</v>
      </c>
    </row>
    <row r="14" s="4" customFormat="1" spans="1:25">
      <c r="A14" s="4" t="s">
        <v>100</v>
      </c>
      <c r="B14" s="4" t="s">
        <v>26</v>
      </c>
      <c r="C14" s="4" t="s">
        <v>27</v>
      </c>
      <c r="D14" s="4" t="s">
        <v>101</v>
      </c>
      <c r="E14" s="4" t="s">
        <v>102</v>
      </c>
      <c r="F14" s="6">
        <v>44969</v>
      </c>
      <c r="G14" s="6">
        <v>44970</v>
      </c>
      <c r="H14" s="4">
        <v>1</v>
      </c>
      <c r="I14" s="4">
        <v>1</v>
      </c>
      <c r="J14" s="4">
        <v>1</v>
      </c>
      <c r="K14" s="4" t="s">
        <v>30</v>
      </c>
      <c r="L14" s="4">
        <v>671</v>
      </c>
      <c r="M14" s="4">
        <v>671</v>
      </c>
      <c r="N14" s="4" t="s">
        <v>103</v>
      </c>
      <c r="O14" s="4" t="s">
        <v>32</v>
      </c>
      <c r="P14" s="4" t="s">
        <v>33</v>
      </c>
      <c r="Q14" s="4">
        <v>0</v>
      </c>
      <c r="R14" s="7">
        <v>44969</v>
      </c>
      <c r="S14" s="6">
        <v>44985</v>
      </c>
      <c r="T14" s="4" t="s">
        <v>34</v>
      </c>
      <c r="U14" s="4">
        <v>671</v>
      </c>
      <c r="V14" s="4">
        <v>0</v>
      </c>
      <c r="W14" s="4">
        <v>0</v>
      </c>
      <c r="X14" s="4" t="s">
        <v>104</v>
      </c>
      <c r="Y14" s="4" t="s">
        <v>48</v>
      </c>
    </row>
    <row r="15" s="4" customFormat="1" spans="1:25">
      <c r="A15" s="4" t="s">
        <v>100</v>
      </c>
      <c r="B15" s="4" t="s">
        <v>26</v>
      </c>
      <c r="C15" s="4" t="s">
        <v>105</v>
      </c>
      <c r="D15" s="4" t="s">
        <v>101</v>
      </c>
      <c r="E15" s="4" t="s">
        <v>102</v>
      </c>
      <c r="F15" s="6">
        <v>44969</v>
      </c>
      <c r="G15" s="6">
        <v>44970</v>
      </c>
      <c r="H15" s="4">
        <v>1</v>
      </c>
      <c r="I15" s="4">
        <v>1</v>
      </c>
      <c r="J15" s="4">
        <v>1</v>
      </c>
      <c r="K15" s="4" t="s">
        <v>30</v>
      </c>
      <c r="L15" s="4">
        <v>-671</v>
      </c>
      <c r="M15" s="4">
        <v>-671</v>
      </c>
      <c r="N15" s="4" t="s">
        <v>103</v>
      </c>
      <c r="O15" s="4" t="s">
        <v>32</v>
      </c>
      <c r="P15" s="4" t="s">
        <v>33</v>
      </c>
      <c r="Q15" s="4">
        <v>0</v>
      </c>
      <c r="R15" s="7">
        <v>44969</v>
      </c>
      <c r="S15" s="6">
        <v>44985</v>
      </c>
      <c r="T15" s="4" t="s">
        <v>34</v>
      </c>
      <c r="U15" s="4">
        <v>-671</v>
      </c>
      <c r="V15" s="4">
        <v>0</v>
      </c>
      <c r="W15" s="4">
        <v>0</v>
      </c>
      <c r="X15" s="4" t="s">
        <v>104</v>
      </c>
      <c r="Y15" s="4" t="s">
        <v>48</v>
      </c>
    </row>
    <row r="16" s="4" customFormat="1" spans="1:25">
      <c r="A16" s="4" t="s">
        <v>106</v>
      </c>
      <c r="B16" s="4" t="s">
        <v>26</v>
      </c>
      <c r="C16" s="4" t="s">
        <v>27</v>
      </c>
      <c r="D16" s="4" t="s">
        <v>107</v>
      </c>
      <c r="E16" s="4" t="s">
        <v>108</v>
      </c>
      <c r="F16" s="6">
        <v>44969</v>
      </c>
      <c r="G16" s="6">
        <v>44970</v>
      </c>
      <c r="H16" s="4">
        <v>1</v>
      </c>
      <c r="I16" s="4">
        <v>1</v>
      </c>
      <c r="J16" s="4">
        <v>1</v>
      </c>
      <c r="K16" s="4" t="s">
        <v>30</v>
      </c>
      <c r="L16" s="4">
        <v>128</v>
      </c>
      <c r="M16" s="4">
        <v>128</v>
      </c>
      <c r="N16" s="4" t="s">
        <v>109</v>
      </c>
      <c r="O16" s="4" t="s">
        <v>32</v>
      </c>
      <c r="P16" s="4" t="s">
        <v>33</v>
      </c>
      <c r="Q16" s="4">
        <v>0</v>
      </c>
      <c r="R16" s="7">
        <v>44969</v>
      </c>
      <c r="S16" s="6">
        <v>44985</v>
      </c>
      <c r="T16" s="4" t="s">
        <v>34</v>
      </c>
      <c r="U16" s="4">
        <v>128</v>
      </c>
      <c r="V16" s="4">
        <v>0</v>
      </c>
      <c r="W16" s="4">
        <v>0</v>
      </c>
      <c r="X16" s="4" t="s">
        <v>110</v>
      </c>
      <c r="Y16" s="4" t="s">
        <v>111</v>
      </c>
    </row>
    <row r="17" s="4" customFormat="1" spans="1:25">
      <c r="A17" s="4" t="s">
        <v>112</v>
      </c>
      <c r="B17" s="4" t="s">
        <v>26</v>
      </c>
      <c r="C17" s="4" t="s">
        <v>27</v>
      </c>
      <c r="D17" s="4" t="s">
        <v>113</v>
      </c>
      <c r="E17" s="4" t="s">
        <v>114</v>
      </c>
      <c r="F17" s="6">
        <v>44969</v>
      </c>
      <c r="G17" s="6">
        <v>44970</v>
      </c>
      <c r="H17" s="4">
        <v>1</v>
      </c>
      <c r="I17" s="4">
        <v>1</v>
      </c>
      <c r="J17" s="4">
        <v>1</v>
      </c>
      <c r="K17" s="4" t="s">
        <v>30</v>
      </c>
      <c r="L17" s="4">
        <v>274</v>
      </c>
      <c r="M17" s="4">
        <v>274</v>
      </c>
      <c r="N17" s="4" t="s">
        <v>115</v>
      </c>
      <c r="O17" s="4" t="s">
        <v>32</v>
      </c>
      <c r="P17" s="4" t="s">
        <v>33</v>
      </c>
      <c r="Q17" s="4">
        <v>0</v>
      </c>
      <c r="R17" s="7">
        <v>44969</v>
      </c>
      <c r="S17" s="6">
        <v>44985</v>
      </c>
      <c r="T17" s="4" t="s">
        <v>34</v>
      </c>
      <c r="U17" s="4">
        <v>274</v>
      </c>
      <c r="V17" s="4">
        <v>0</v>
      </c>
      <c r="W17" s="4">
        <v>0</v>
      </c>
      <c r="X17" s="4" t="s">
        <v>116</v>
      </c>
      <c r="Y17" s="4" t="s">
        <v>48</v>
      </c>
    </row>
    <row r="18" s="4" customFormat="1" spans="1:25">
      <c r="A18" s="4" t="s">
        <v>112</v>
      </c>
      <c r="B18" s="4" t="s">
        <v>26</v>
      </c>
      <c r="C18" s="4" t="s">
        <v>117</v>
      </c>
      <c r="D18" s="4" t="s">
        <v>113</v>
      </c>
      <c r="E18" s="4" t="s">
        <v>114</v>
      </c>
      <c r="F18" s="6">
        <v>44969</v>
      </c>
      <c r="G18" s="6">
        <v>44970</v>
      </c>
      <c r="H18" s="4">
        <v>1</v>
      </c>
      <c r="I18" s="4">
        <v>1</v>
      </c>
      <c r="J18" s="4">
        <v>1</v>
      </c>
      <c r="K18" s="4" t="s">
        <v>30</v>
      </c>
      <c r="L18" s="4">
        <v>-274</v>
      </c>
      <c r="M18" s="4">
        <v>-274</v>
      </c>
      <c r="N18" s="4" t="s">
        <v>115</v>
      </c>
      <c r="O18" s="4" t="s">
        <v>32</v>
      </c>
      <c r="P18" s="4" t="s">
        <v>33</v>
      </c>
      <c r="Q18" s="4">
        <v>0</v>
      </c>
      <c r="R18" s="7">
        <v>44969.9540393519</v>
      </c>
      <c r="S18" s="6">
        <v>44985</v>
      </c>
      <c r="T18" s="4" t="s">
        <v>34</v>
      </c>
      <c r="U18" s="4">
        <v>-274</v>
      </c>
      <c r="V18" s="4">
        <v>0</v>
      </c>
      <c r="W18" s="4">
        <v>0</v>
      </c>
      <c r="X18" s="4" t="s">
        <v>116</v>
      </c>
      <c r="Y18" s="4" t="s">
        <v>48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24"/>
  <sheetViews>
    <sheetView tabSelected="1" workbookViewId="0">
      <selection activeCell="A23" sqref="A23:A24"/>
    </sheetView>
  </sheetViews>
  <sheetFormatPr defaultColWidth="9" defaultRowHeight="13.5"/>
  <cols>
    <col min="1" max="1" width="12.625" style="4"/>
    <col min="2" max="3" width="10.375" style="4"/>
    <col min="4" max="16362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118</v>
      </c>
    </row>
    <row r="2" s="4" customFormat="1" spans="1:9">
      <c r="A2" s="5">
        <v>999222469267933</v>
      </c>
      <c r="B2" s="6">
        <v>44966</v>
      </c>
      <c r="C2" s="6">
        <v>44970</v>
      </c>
      <c r="D2" s="4">
        <v>962</v>
      </c>
      <c r="E2" s="4" t="str">
        <f>VLOOKUP(A2,HOP!A:L,12,0)</f>
        <v>962.00</v>
      </c>
      <c r="F2" s="4" t="str">
        <f>VLOOKUP(A2,HOP!A:C,3,0)</f>
        <v>2995616</v>
      </c>
      <c r="G2" s="4">
        <f>D2-E2</f>
        <v>0</v>
      </c>
      <c r="H2" s="4" t="str">
        <f>$H$1&amp;F2</f>
        <v>，2995616</v>
      </c>
      <c r="I2" s="4" t="str">
        <f>VLOOKUP(A2,HOP!A:U,21,0)</f>
        <v>直连</v>
      </c>
    </row>
    <row r="3" s="4" customFormat="1" spans="1:9">
      <c r="A3" s="5">
        <v>999222482938580</v>
      </c>
      <c r="B3" s="6">
        <v>44969</v>
      </c>
      <c r="C3" s="6">
        <v>44970</v>
      </c>
      <c r="D3" s="4">
        <v>417</v>
      </c>
      <c r="E3" s="4" t="str">
        <f>VLOOKUP(A3,HOP!A:L,12,0)</f>
        <v>417.00</v>
      </c>
      <c r="F3" s="4" t="str">
        <f>VLOOKUP(A3,HOP!A:C,3,0)</f>
        <v>2998016</v>
      </c>
      <c r="G3" s="4">
        <f t="shared" ref="G3:G16" si="0">D3-E3</f>
        <v>0</v>
      </c>
      <c r="H3" s="4" t="str">
        <f t="shared" ref="H3:H16" si="1">$H$1&amp;F3</f>
        <v>，2998016</v>
      </c>
      <c r="I3" s="4" t="str">
        <f>VLOOKUP(A3,HOP!A:U,21,0)</f>
        <v>直连</v>
      </c>
    </row>
    <row r="4" s="4" customFormat="1" spans="1:9">
      <c r="A4" s="5">
        <v>999222524546881</v>
      </c>
      <c r="B4" s="6">
        <v>44969</v>
      </c>
      <c r="C4" s="6">
        <v>44970</v>
      </c>
      <c r="D4" s="4">
        <v>312</v>
      </c>
      <c r="E4" s="4" t="str">
        <f>VLOOKUP(A4,HOP!A:L,12,0)</f>
        <v>312.00</v>
      </c>
      <c r="F4" s="4" t="str">
        <f>VLOOKUP(A4,HOP!A:C,3,0)</f>
        <v>3003640</v>
      </c>
      <c r="G4" s="4">
        <f t="shared" si="0"/>
        <v>0</v>
      </c>
      <c r="H4" s="4" t="str">
        <f t="shared" si="1"/>
        <v>，3003640</v>
      </c>
      <c r="I4" s="4" t="str">
        <f>VLOOKUP(A4,HOP!A:U,21,0)</f>
        <v>直连</v>
      </c>
    </row>
    <row r="5" s="4" customFormat="1" spans="1:9">
      <c r="A5" s="5">
        <v>999222529572324</v>
      </c>
      <c r="B5" s="6">
        <v>44969</v>
      </c>
      <c r="C5" s="6">
        <v>44970</v>
      </c>
      <c r="D5" s="4">
        <v>278</v>
      </c>
      <c r="E5" s="4" t="str">
        <f>VLOOKUP(A5,HOP!A:L,12,0)</f>
        <v>278.00</v>
      </c>
      <c r="F5" s="4" t="str">
        <f>VLOOKUP(A5,HOP!A:C,3,0)</f>
        <v>3004575</v>
      </c>
      <c r="G5" s="4">
        <f t="shared" si="0"/>
        <v>0</v>
      </c>
      <c r="H5" s="4" t="str">
        <f t="shared" si="1"/>
        <v>，3004575</v>
      </c>
      <c r="I5" s="4" t="str">
        <f>VLOOKUP(A5,HOP!A:U,21,0)</f>
        <v>直连</v>
      </c>
    </row>
    <row r="6" s="4" customFormat="1" spans="1:9">
      <c r="A6" s="5">
        <v>999222572849946</v>
      </c>
      <c r="B6" s="6">
        <v>44969</v>
      </c>
      <c r="C6" s="6">
        <v>44970</v>
      </c>
      <c r="D6" s="4">
        <v>1480</v>
      </c>
      <c r="E6" s="4" t="str">
        <f>VLOOKUP(A6,HOP!A:L,12,0)</f>
        <v>1480.00</v>
      </c>
      <c r="F6" s="4" t="str">
        <f>VLOOKUP(A6,HOP!A:C,3,0)</f>
        <v>3010773</v>
      </c>
      <c r="G6" s="4">
        <f t="shared" si="0"/>
        <v>0</v>
      </c>
      <c r="H6" s="4" t="str">
        <f t="shared" si="1"/>
        <v>，3010773</v>
      </c>
      <c r="I6" s="4" t="str">
        <f>VLOOKUP(A6,HOP!A:U,21,0)</f>
        <v>直连</v>
      </c>
    </row>
    <row r="7" s="4" customFormat="1" spans="1:9">
      <c r="A7" s="5">
        <v>999222601998697</v>
      </c>
      <c r="B7" s="6">
        <v>44969</v>
      </c>
      <c r="C7" s="6">
        <v>44970</v>
      </c>
      <c r="D7" s="4">
        <v>259</v>
      </c>
      <c r="E7" s="4" t="str">
        <f>VLOOKUP(A7,HOP!A:L,12,0)</f>
        <v>259.00</v>
      </c>
      <c r="F7" s="4" t="str">
        <f>VLOOKUP(A7,HOP!A:C,3,0)</f>
        <v>3014641</v>
      </c>
      <c r="G7" s="4">
        <f t="shared" si="0"/>
        <v>0</v>
      </c>
      <c r="H7" s="4" t="str">
        <f t="shared" si="1"/>
        <v>，3014641</v>
      </c>
      <c r="I7" s="4" t="str">
        <f>VLOOKUP(A7,HOP!A:U,21,0)</f>
        <v>直连</v>
      </c>
    </row>
    <row r="8" s="4" customFormat="1" spans="1:9">
      <c r="A8" s="5">
        <v>999222636855436</v>
      </c>
      <c r="B8" s="6">
        <v>44968</v>
      </c>
      <c r="C8" s="6">
        <v>44970</v>
      </c>
      <c r="D8" s="4">
        <v>468</v>
      </c>
      <c r="E8" s="4" t="str">
        <f>VLOOKUP(A8,HOP!A:L,12,0)</f>
        <v>468.00</v>
      </c>
      <c r="F8" s="4" t="str">
        <f>VLOOKUP(A8,HOP!A:C,3,0)</f>
        <v>3019479</v>
      </c>
      <c r="G8" s="4">
        <f t="shared" si="0"/>
        <v>0</v>
      </c>
      <c r="H8" s="4" t="str">
        <f t="shared" si="1"/>
        <v>，3019479</v>
      </c>
      <c r="I8" s="4" t="str">
        <f>VLOOKUP(A8,HOP!A:U,21,0)</f>
        <v>直连</v>
      </c>
    </row>
    <row r="9" s="4" customFormat="1" spans="1:9">
      <c r="A9" s="5">
        <v>999222672967271</v>
      </c>
      <c r="B9" s="6">
        <v>44969</v>
      </c>
      <c r="C9" s="6">
        <v>44970</v>
      </c>
      <c r="D9" s="4">
        <v>460</v>
      </c>
      <c r="E9" s="4" t="str">
        <f>VLOOKUP(A9,HOP!A:L,12,0)</f>
        <v>460.00</v>
      </c>
      <c r="F9" s="4" t="str">
        <f>VLOOKUP(A9,HOP!A:C,3,0)</f>
        <v>3024105</v>
      </c>
      <c r="G9" s="4">
        <f t="shared" si="0"/>
        <v>0</v>
      </c>
      <c r="H9" s="4" t="str">
        <f t="shared" si="1"/>
        <v>，3024105</v>
      </c>
      <c r="I9" s="4" t="str">
        <f>VLOOKUP(A9,HOP!A:U,21,0)</f>
        <v>直连</v>
      </c>
    </row>
    <row r="10" s="4" customFormat="1" spans="1:9">
      <c r="A10" s="5">
        <v>999222674896697</v>
      </c>
      <c r="B10" s="6">
        <v>44969</v>
      </c>
      <c r="C10" s="6">
        <v>44970</v>
      </c>
      <c r="D10" s="4">
        <v>802</v>
      </c>
      <c r="E10" s="4" t="str">
        <f>VLOOKUP(A10,HOP!A:L,12,0)</f>
        <v>802.00</v>
      </c>
      <c r="F10" s="4" t="str">
        <f>VLOOKUP(A10,HOP!A:C,3,0)</f>
        <v>3024477</v>
      </c>
      <c r="G10" s="4">
        <f t="shared" si="0"/>
        <v>0</v>
      </c>
      <c r="H10" s="4" t="str">
        <f t="shared" si="1"/>
        <v>，3024477</v>
      </c>
      <c r="I10" s="4" t="str">
        <f>VLOOKUP(A10,HOP!A:U,21,0)</f>
        <v>直连</v>
      </c>
    </row>
    <row r="11" s="4" customFormat="1" spans="1:9">
      <c r="A11" s="5">
        <v>999222675166314</v>
      </c>
      <c r="B11" s="6">
        <v>44969</v>
      </c>
      <c r="C11" s="6">
        <v>44970</v>
      </c>
      <c r="D11" s="4">
        <v>227</v>
      </c>
      <c r="E11" s="4" t="str">
        <f>VLOOKUP(A11,HOP!A:L,12,0)</f>
        <v>227.00</v>
      </c>
      <c r="F11" s="4" t="str">
        <f>VLOOKUP(A11,HOP!A:C,3,0)</f>
        <v>3024522</v>
      </c>
      <c r="G11" s="4">
        <f t="shared" si="0"/>
        <v>0</v>
      </c>
      <c r="H11" s="4" t="str">
        <f t="shared" si="1"/>
        <v>，3024522</v>
      </c>
      <c r="I11" s="4" t="str">
        <f>VLOOKUP(A11,HOP!A:U,21,0)</f>
        <v>直连</v>
      </c>
    </row>
    <row r="12" s="4" customFormat="1" spans="1:9">
      <c r="A12" s="5">
        <v>999222676890797</v>
      </c>
      <c r="B12" s="6">
        <v>44969</v>
      </c>
      <c r="C12" s="6">
        <v>44970</v>
      </c>
      <c r="D12" s="4">
        <v>167</v>
      </c>
      <c r="E12" s="4" t="str">
        <f>VLOOKUP(A12,HOP!A:L,12,0)</f>
        <v>167.00</v>
      </c>
      <c r="F12" s="4" t="str">
        <f>VLOOKUP(A12,HOP!A:C,3,0)</f>
        <v>3024812</v>
      </c>
      <c r="G12" s="4">
        <f t="shared" si="0"/>
        <v>0</v>
      </c>
      <c r="H12" s="4" t="str">
        <f t="shared" si="1"/>
        <v>，3024812</v>
      </c>
      <c r="I12" s="4" t="str">
        <f>VLOOKUP(A12,HOP!A:U,21,0)</f>
        <v>直连</v>
      </c>
    </row>
    <row r="13" s="4" customFormat="1" spans="1:9">
      <c r="A13" s="5">
        <v>999222678288736</v>
      </c>
      <c r="B13" s="6">
        <v>44969</v>
      </c>
      <c r="C13" s="6">
        <v>44970</v>
      </c>
      <c r="D13" s="4">
        <v>497</v>
      </c>
      <c r="E13" s="4" t="str">
        <f>VLOOKUP(A13,HOP!A:L,12,0)</f>
        <v>497.00</v>
      </c>
      <c r="F13" s="4" t="str">
        <f>VLOOKUP(A13,HOP!A:C,3,0)</f>
        <v>3025043</v>
      </c>
      <c r="G13" s="4">
        <f t="shared" si="0"/>
        <v>0</v>
      </c>
      <c r="H13" s="4" t="str">
        <f t="shared" si="1"/>
        <v>，3025043</v>
      </c>
      <c r="I13" s="4" t="str">
        <f>VLOOKUP(A13,HOP!A:U,21,0)</f>
        <v>直连</v>
      </c>
    </row>
    <row r="14" s="4" customFormat="1" hidden="1" spans="1:9">
      <c r="A14" s="5">
        <v>999222678538696</v>
      </c>
      <c r="B14" s="6">
        <v>44969</v>
      </c>
      <c r="C14" s="6">
        <v>44970</v>
      </c>
      <c r="D14" s="4">
        <v>0</v>
      </c>
      <c r="E14" s="4" t="e">
        <f>VLOOKUP(A14,HOP!A:L,12,0)</f>
        <v>#N/A</v>
      </c>
      <c r="F14" s="4" t="e">
        <f>VLOOKUP(A14,HOP!A:C,3,0)</f>
        <v>#N/A</v>
      </c>
      <c r="G14" s="4" t="e">
        <f t="shared" si="0"/>
        <v>#N/A</v>
      </c>
      <c r="H14" s="4" t="e">
        <f t="shared" si="1"/>
        <v>#N/A</v>
      </c>
      <c r="I14" s="4" t="e">
        <f>VLOOKUP(A14,HOP!A:U,21,0)</f>
        <v>#N/A</v>
      </c>
    </row>
    <row r="15" s="4" customFormat="1" spans="1:9">
      <c r="A15" s="5">
        <v>999222688431315</v>
      </c>
      <c r="B15" s="6">
        <v>44969</v>
      </c>
      <c r="C15" s="6">
        <v>44970</v>
      </c>
      <c r="D15" s="4">
        <v>128</v>
      </c>
      <c r="E15" s="4" t="str">
        <f>VLOOKUP(A15,HOP!A:L,12,0)</f>
        <v>128.00</v>
      </c>
      <c r="F15" s="4" t="str">
        <f>VLOOKUP(A15,HOP!A:C,3,0)</f>
        <v>3026244</v>
      </c>
      <c r="G15" s="4">
        <f t="shared" si="0"/>
        <v>0</v>
      </c>
      <c r="H15" s="4" t="str">
        <f t="shared" si="1"/>
        <v>，3026244</v>
      </c>
      <c r="I15" s="4" t="str">
        <f>VLOOKUP(A15,HOP!A:U,21,0)</f>
        <v>直连</v>
      </c>
    </row>
    <row r="16" s="4" customFormat="1" hidden="1" spans="1:9">
      <c r="A16" s="5">
        <v>999222688819150</v>
      </c>
      <c r="B16" s="6">
        <v>44969</v>
      </c>
      <c r="C16" s="6">
        <v>44970</v>
      </c>
      <c r="D16" s="4">
        <v>0</v>
      </c>
      <c r="E16" s="4" t="str">
        <f>VLOOKUP(A16,HOP!A:L,12,0)</f>
        <v>0.00</v>
      </c>
      <c r="F16" s="4" t="str">
        <f>VLOOKUP(A16,HOP!A:C,3,0)</f>
        <v>3026328</v>
      </c>
      <c r="G16" s="4">
        <f t="shared" si="0"/>
        <v>0</v>
      </c>
      <c r="H16" s="4" t="str">
        <f t="shared" si="1"/>
        <v>，3026328</v>
      </c>
      <c r="I16" s="4" t="str">
        <f>VLOOKUP(A16,HOP!A:U,21,0)</f>
        <v>直连</v>
      </c>
    </row>
    <row r="18" spans="4:4">
      <c r="D18" s="4">
        <f>SUM(D2:D17)</f>
        <v>6457</v>
      </c>
    </row>
    <row r="20" spans="4:4">
      <c r="D20" s="4" t="s">
        <v>119</v>
      </c>
    </row>
    <row r="23" spans="1:1">
      <c r="A23" s="4" t="s">
        <v>120</v>
      </c>
    </row>
    <row r="24" spans="1:1">
      <c r="A24" s="4" t="s">
        <v>121</v>
      </c>
    </row>
  </sheetData>
  <autoFilter ref="A1:X16">
    <filterColumn colId="3">
      <filters>
        <filter val="460"/>
        <filter val="1480"/>
        <filter val="312"/>
        <filter val="802"/>
        <filter val="962"/>
        <filter val="167"/>
        <filter val="227"/>
        <filter val="417"/>
        <filter val="497"/>
        <filter val="128"/>
        <filter val="278"/>
        <filter val="468"/>
        <filter val="25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5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122</v>
      </c>
      <c r="B1" s="2" t="s">
        <v>123</v>
      </c>
      <c r="C1" s="2" t="s">
        <v>124</v>
      </c>
      <c r="D1" s="2" t="s">
        <v>125</v>
      </c>
      <c r="E1" s="2" t="s">
        <v>13</v>
      </c>
      <c r="F1" s="2" t="s">
        <v>5</v>
      </c>
      <c r="G1" s="2" t="s">
        <v>6</v>
      </c>
      <c r="H1" s="2" t="s">
        <v>126</v>
      </c>
      <c r="I1" s="2" t="s">
        <v>127</v>
      </c>
      <c r="J1" s="2" t="s">
        <v>128</v>
      </c>
      <c r="K1" s="2" t="s">
        <v>129</v>
      </c>
      <c r="L1" s="2" t="s">
        <v>130</v>
      </c>
      <c r="M1" s="2" t="s">
        <v>131</v>
      </c>
      <c r="N1" s="2" t="s">
        <v>132</v>
      </c>
      <c r="O1" s="2" t="s">
        <v>133</v>
      </c>
      <c r="P1" s="2" t="s">
        <v>134</v>
      </c>
      <c r="Q1" s="2" t="s">
        <v>135</v>
      </c>
      <c r="R1" s="2" t="s">
        <v>136</v>
      </c>
      <c r="S1" s="2" t="s">
        <v>137</v>
      </c>
      <c r="T1" s="2" t="s">
        <v>138</v>
      </c>
      <c r="U1" s="2" t="s">
        <v>139</v>
      </c>
      <c r="V1" s="2" t="s">
        <v>140</v>
      </c>
    </row>
    <row r="2" s="1" customFormat="1" spans="1:22">
      <c r="A2" s="3">
        <v>999222688819150</v>
      </c>
      <c r="B2" s="1" t="s">
        <v>141</v>
      </c>
      <c r="C2" s="1" t="s">
        <v>142</v>
      </c>
      <c r="D2" s="1" t="s">
        <v>143</v>
      </c>
      <c r="E2" s="1" t="s">
        <v>144</v>
      </c>
      <c r="F2" s="1" t="s">
        <v>141</v>
      </c>
      <c r="G2" s="1" t="s">
        <v>145</v>
      </c>
      <c r="H2" s="1" t="s">
        <v>146</v>
      </c>
      <c r="I2" s="1" t="s">
        <v>147</v>
      </c>
      <c r="J2" s="1" t="s">
        <v>148</v>
      </c>
      <c r="K2" s="1" t="s">
        <v>147</v>
      </c>
      <c r="L2" s="1" t="s">
        <v>149</v>
      </c>
      <c r="M2" s="1" t="s">
        <v>150</v>
      </c>
      <c r="N2" s="1" t="s">
        <v>150</v>
      </c>
      <c r="O2" s="1" t="s">
        <v>149</v>
      </c>
      <c r="P2" s="1" t="s">
        <v>151</v>
      </c>
      <c r="Q2" s="1" t="s">
        <v>152</v>
      </c>
      <c r="R2" s="1" t="s">
        <v>153</v>
      </c>
      <c r="S2" s="1" t="s">
        <v>154</v>
      </c>
      <c r="T2" s="1" t="s">
        <v>155</v>
      </c>
      <c r="U2" s="1" t="s">
        <v>156</v>
      </c>
      <c r="V2" s="1" t="s">
        <v>157</v>
      </c>
    </row>
    <row r="3" s="1" customFormat="1" spans="1:22">
      <c r="A3" s="3">
        <v>999222688431315</v>
      </c>
      <c r="B3" s="1" t="s">
        <v>141</v>
      </c>
      <c r="C3" s="1" t="s">
        <v>158</v>
      </c>
      <c r="D3" s="1" t="s">
        <v>159</v>
      </c>
      <c r="E3" s="1" t="s">
        <v>109</v>
      </c>
      <c r="F3" s="1" t="s">
        <v>141</v>
      </c>
      <c r="G3" s="1" t="s">
        <v>145</v>
      </c>
      <c r="H3" s="1" t="s">
        <v>146</v>
      </c>
      <c r="I3" s="1" t="s">
        <v>160</v>
      </c>
      <c r="J3" s="1" t="s">
        <v>148</v>
      </c>
      <c r="K3" s="1" t="s">
        <v>160</v>
      </c>
      <c r="L3" s="1" t="s">
        <v>160</v>
      </c>
      <c r="M3" s="1" t="s">
        <v>161</v>
      </c>
      <c r="N3" s="1" t="s">
        <v>161</v>
      </c>
      <c r="O3" s="1" t="s">
        <v>149</v>
      </c>
      <c r="P3" s="1" t="s">
        <v>151</v>
      </c>
      <c r="Q3" s="1" t="s">
        <v>152</v>
      </c>
      <c r="R3" s="1" t="s">
        <v>162</v>
      </c>
      <c r="S3" s="1" t="s">
        <v>154</v>
      </c>
      <c r="T3" s="1" t="s">
        <v>155</v>
      </c>
      <c r="U3" s="1" t="s">
        <v>156</v>
      </c>
      <c r="V3" s="1" t="s">
        <v>157</v>
      </c>
    </row>
    <row r="4" s="1" customFormat="1" spans="1:22">
      <c r="A4" s="3">
        <v>999222678288736</v>
      </c>
      <c r="B4" s="1" t="s">
        <v>141</v>
      </c>
      <c r="C4" s="1" t="s">
        <v>163</v>
      </c>
      <c r="D4" s="1" t="s">
        <v>164</v>
      </c>
      <c r="E4" s="1" t="s">
        <v>165</v>
      </c>
      <c r="F4" s="1" t="s">
        <v>141</v>
      </c>
      <c r="G4" s="1" t="s">
        <v>145</v>
      </c>
      <c r="H4" s="1" t="s">
        <v>146</v>
      </c>
      <c r="I4" s="1" t="s">
        <v>166</v>
      </c>
      <c r="J4" s="1" t="s">
        <v>148</v>
      </c>
      <c r="K4" s="1" t="s">
        <v>166</v>
      </c>
      <c r="L4" s="1" t="s">
        <v>166</v>
      </c>
      <c r="M4" s="1" t="s">
        <v>161</v>
      </c>
      <c r="N4" s="1" t="s">
        <v>161</v>
      </c>
      <c r="O4" s="1" t="s">
        <v>149</v>
      </c>
      <c r="P4" s="1" t="s">
        <v>151</v>
      </c>
      <c r="Q4" s="1" t="s">
        <v>152</v>
      </c>
      <c r="R4" s="1" t="s">
        <v>167</v>
      </c>
      <c r="S4" s="1" t="s">
        <v>154</v>
      </c>
      <c r="T4" s="1" t="s">
        <v>155</v>
      </c>
      <c r="U4" s="1" t="s">
        <v>156</v>
      </c>
      <c r="V4" s="1" t="s">
        <v>157</v>
      </c>
    </row>
    <row r="5" s="1" customFormat="1" spans="1:22">
      <c r="A5" s="3">
        <v>999222676890797</v>
      </c>
      <c r="B5" s="1" t="s">
        <v>141</v>
      </c>
      <c r="C5" s="1" t="s">
        <v>168</v>
      </c>
      <c r="D5" s="1" t="s">
        <v>169</v>
      </c>
      <c r="E5" s="1" t="s">
        <v>93</v>
      </c>
      <c r="F5" s="1" t="s">
        <v>141</v>
      </c>
      <c r="G5" s="1" t="s">
        <v>145</v>
      </c>
      <c r="H5" s="1" t="s">
        <v>146</v>
      </c>
      <c r="I5" s="1" t="s">
        <v>170</v>
      </c>
      <c r="J5" s="1" t="s">
        <v>148</v>
      </c>
      <c r="K5" s="1" t="s">
        <v>170</v>
      </c>
      <c r="L5" s="1" t="s">
        <v>170</v>
      </c>
      <c r="M5" s="1" t="s">
        <v>161</v>
      </c>
      <c r="N5" s="1" t="s">
        <v>161</v>
      </c>
      <c r="O5" s="1" t="s">
        <v>149</v>
      </c>
      <c r="P5" s="1" t="s">
        <v>151</v>
      </c>
      <c r="Q5" s="1" t="s">
        <v>152</v>
      </c>
      <c r="R5" s="1" t="s">
        <v>171</v>
      </c>
      <c r="S5" s="1" t="s">
        <v>154</v>
      </c>
      <c r="T5" s="1" t="s">
        <v>155</v>
      </c>
      <c r="U5" s="1" t="s">
        <v>156</v>
      </c>
      <c r="V5" s="1" t="s">
        <v>157</v>
      </c>
    </row>
    <row r="6" s="1" customFormat="1" spans="1:22">
      <c r="A6" s="3">
        <v>999222675166314</v>
      </c>
      <c r="B6" s="1" t="s">
        <v>141</v>
      </c>
      <c r="C6" s="1" t="s">
        <v>172</v>
      </c>
      <c r="D6" s="1" t="s">
        <v>173</v>
      </c>
      <c r="E6" s="1" t="s">
        <v>87</v>
      </c>
      <c r="F6" s="1" t="s">
        <v>141</v>
      </c>
      <c r="G6" s="1" t="s">
        <v>145</v>
      </c>
      <c r="H6" s="1" t="s">
        <v>146</v>
      </c>
      <c r="I6" s="1" t="s">
        <v>174</v>
      </c>
      <c r="J6" s="1" t="s">
        <v>148</v>
      </c>
      <c r="K6" s="1" t="s">
        <v>174</v>
      </c>
      <c r="L6" s="1" t="s">
        <v>174</v>
      </c>
      <c r="M6" s="1" t="s">
        <v>161</v>
      </c>
      <c r="N6" s="1" t="s">
        <v>161</v>
      </c>
      <c r="O6" s="1" t="s">
        <v>149</v>
      </c>
      <c r="P6" s="1" t="s">
        <v>151</v>
      </c>
      <c r="Q6" s="1" t="s">
        <v>152</v>
      </c>
      <c r="R6" s="1" t="s">
        <v>175</v>
      </c>
      <c r="S6" s="1" t="s">
        <v>154</v>
      </c>
      <c r="T6" s="1" t="s">
        <v>155</v>
      </c>
      <c r="U6" s="1" t="s">
        <v>156</v>
      </c>
      <c r="V6" s="1" t="s">
        <v>157</v>
      </c>
    </row>
    <row r="7" s="1" customFormat="1" spans="1:22">
      <c r="A7" s="3">
        <v>999222674896697</v>
      </c>
      <c r="B7" s="1" t="s">
        <v>141</v>
      </c>
      <c r="C7" s="1" t="s">
        <v>176</v>
      </c>
      <c r="D7" s="1" t="s">
        <v>177</v>
      </c>
      <c r="E7" s="1" t="s">
        <v>178</v>
      </c>
      <c r="F7" s="1" t="s">
        <v>141</v>
      </c>
      <c r="G7" s="1" t="s">
        <v>145</v>
      </c>
      <c r="H7" s="1" t="s">
        <v>146</v>
      </c>
      <c r="I7" s="1" t="s">
        <v>179</v>
      </c>
      <c r="J7" s="1" t="s">
        <v>148</v>
      </c>
      <c r="K7" s="1" t="s">
        <v>179</v>
      </c>
      <c r="L7" s="1" t="s">
        <v>179</v>
      </c>
      <c r="M7" s="1" t="s">
        <v>161</v>
      </c>
      <c r="N7" s="1" t="s">
        <v>161</v>
      </c>
      <c r="O7" s="1" t="s">
        <v>149</v>
      </c>
      <c r="P7" s="1" t="s">
        <v>151</v>
      </c>
      <c r="Q7" s="1" t="s">
        <v>152</v>
      </c>
      <c r="R7" s="1" t="s">
        <v>180</v>
      </c>
      <c r="S7" s="1" t="s">
        <v>154</v>
      </c>
      <c r="T7" s="1" t="s">
        <v>155</v>
      </c>
      <c r="U7" s="1" t="s">
        <v>156</v>
      </c>
      <c r="V7" s="1" t="s">
        <v>157</v>
      </c>
    </row>
    <row r="8" s="1" customFormat="1" spans="1:22">
      <c r="A8" s="3">
        <v>999222672967271</v>
      </c>
      <c r="B8" s="1" t="s">
        <v>141</v>
      </c>
      <c r="C8" s="1" t="s">
        <v>181</v>
      </c>
      <c r="D8" s="1" t="s">
        <v>182</v>
      </c>
      <c r="E8" s="1" t="s">
        <v>183</v>
      </c>
      <c r="F8" s="1" t="s">
        <v>141</v>
      </c>
      <c r="G8" s="1" t="s">
        <v>145</v>
      </c>
      <c r="H8" s="1" t="s">
        <v>146</v>
      </c>
      <c r="I8" s="1" t="s">
        <v>184</v>
      </c>
      <c r="J8" s="1" t="s">
        <v>148</v>
      </c>
      <c r="K8" s="1" t="s">
        <v>184</v>
      </c>
      <c r="L8" s="1" t="s">
        <v>184</v>
      </c>
      <c r="M8" s="1" t="s">
        <v>161</v>
      </c>
      <c r="N8" s="1" t="s">
        <v>161</v>
      </c>
      <c r="O8" s="1" t="s">
        <v>149</v>
      </c>
      <c r="P8" s="1" t="s">
        <v>151</v>
      </c>
      <c r="Q8" s="1" t="s">
        <v>152</v>
      </c>
      <c r="R8" s="1" t="s">
        <v>185</v>
      </c>
      <c r="S8" s="1" t="s">
        <v>154</v>
      </c>
      <c r="T8" s="1" t="s">
        <v>155</v>
      </c>
      <c r="U8" s="1" t="s">
        <v>156</v>
      </c>
      <c r="V8" s="1" t="s">
        <v>157</v>
      </c>
    </row>
    <row r="9" s="1" customFormat="1" spans="1:22">
      <c r="A9" s="3">
        <v>999222636855436</v>
      </c>
      <c r="B9" s="1" t="s">
        <v>186</v>
      </c>
      <c r="C9" s="1" t="s">
        <v>187</v>
      </c>
      <c r="D9" s="1" t="s">
        <v>188</v>
      </c>
      <c r="E9" s="1" t="s">
        <v>69</v>
      </c>
      <c r="F9" s="1" t="s">
        <v>189</v>
      </c>
      <c r="G9" s="1" t="s">
        <v>145</v>
      </c>
      <c r="H9" s="1" t="s">
        <v>146</v>
      </c>
      <c r="I9" s="1" t="s">
        <v>190</v>
      </c>
      <c r="J9" s="1" t="s">
        <v>148</v>
      </c>
      <c r="K9" s="1" t="s">
        <v>190</v>
      </c>
      <c r="L9" s="1" t="s">
        <v>190</v>
      </c>
      <c r="M9" s="1" t="s">
        <v>161</v>
      </c>
      <c r="N9" s="1" t="s">
        <v>161</v>
      </c>
      <c r="O9" s="1" t="s">
        <v>149</v>
      </c>
      <c r="P9" s="1" t="s">
        <v>151</v>
      </c>
      <c r="Q9" s="1" t="s">
        <v>152</v>
      </c>
      <c r="R9" s="1" t="s">
        <v>191</v>
      </c>
      <c r="S9" s="1" t="s">
        <v>154</v>
      </c>
      <c r="T9" s="1" t="s">
        <v>155</v>
      </c>
      <c r="U9" s="1" t="s">
        <v>156</v>
      </c>
      <c r="V9" s="1" t="s">
        <v>157</v>
      </c>
    </row>
    <row r="10" s="1" customFormat="1" spans="1:22">
      <c r="A10" s="3">
        <v>999222601998697</v>
      </c>
      <c r="B10" s="1" t="s">
        <v>192</v>
      </c>
      <c r="C10" s="1" t="s">
        <v>193</v>
      </c>
      <c r="D10" s="1" t="s">
        <v>194</v>
      </c>
      <c r="E10" s="1" t="s">
        <v>63</v>
      </c>
      <c r="F10" s="1" t="s">
        <v>141</v>
      </c>
      <c r="G10" s="1" t="s">
        <v>145</v>
      </c>
      <c r="H10" s="1" t="s">
        <v>146</v>
      </c>
      <c r="I10" s="1" t="s">
        <v>195</v>
      </c>
      <c r="J10" s="1" t="s">
        <v>148</v>
      </c>
      <c r="K10" s="1" t="s">
        <v>195</v>
      </c>
      <c r="L10" s="1" t="s">
        <v>195</v>
      </c>
      <c r="M10" s="1" t="s">
        <v>161</v>
      </c>
      <c r="N10" s="1" t="s">
        <v>161</v>
      </c>
      <c r="O10" s="1" t="s">
        <v>149</v>
      </c>
      <c r="P10" s="1" t="s">
        <v>151</v>
      </c>
      <c r="Q10" s="1" t="s">
        <v>152</v>
      </c>
      <c r="R10" s="1" t="s">
        <v>196</v>
      </c>
      <c r="S10" s="1" t="s">
        <v>154</v>
      </c>
      <c r="T10" s="1" t="s">
        <v>155</v>
      </c>
      <c r="U10" s="1" t="s">
        <v>156</v>
      </c>
      <c r="V10" s="1" t="s">
        <v>157</v>
      </c>
    </row>
    <row r="11" s="1" customFormat="1" spans="1:22">
      <c r="A11" s="3">
        <v>999222572849946</v>
      </c>
      <c r="B11" s="1" t="s">
        <v>197</v>
      </c>
      <c r="C11" s="1" t="s">
        <v>198</v>
      </c>
      <c r="D11" s="1" t="s">
        <v>199</v>
      </c>
      <c r="E11" s="1" t="s">
        <v>200</v>
      </c>
      <c r="F11" s="1" t="s">
        <v>141</v>
      </c>
      <c r="G11" s="1" t="s">
        <v>145</v>
      </c>
      <c r="H11" s="1" t="s">
        <v>146</v>
      </c>
      <c r="I11" s="1" t="s">
        <v>201</v>
      </c>
      <c r="J11" s="1" t="s">
        <v>148</v>
      </c>
      <c r="K11" s="1" t="s">
        <v>201</v>
      </c>
      <c r="L11" s="1" t="s">
        <v>201</v>
      </c>
      <c r="M11" s="1" t="s">
        <v>161</v>
      </c>
      <c r="N11" s="1" t="s">
        <v>161</v>
      </c>
      <c r="O11" s="1" t="s">
        <v>149</v>
      </c>
      <c r="P11" s="1" t="s">
        <v>151</v>
      </c>
      <c r="Q11" s="1" t="s">
        <v>152</v>
      </c>
      <c r="R11" s="1" t="s">
        <v>202</v>
      </c>
      <c r="S11" s="1" t="s">
        <v>154</v>
      </c>
      <c r="T11" s="1" t="s">
        <v>155</v>
      </c>
      <c r="U11" s="1" t="s">
        <v>156</v>
      </c>
      <c r="V11" s="1" t="s">
        <v>157</v>
      </c>
    </row>
    <row r="12" s="1" customFormat="1" spans="1:22">
      <c r="A12" s="3">
        <v>999222529572324</v>
      </c>
      <c r="B12" s="1" t="s">
        <v>203</v>
      </c>
      <c r="C12" s="1" t="s">
        <v>204</v>
      </c>
      <c r="D12" s="1" t="s">
        <v>205</v>
      </c>
      <c r="E12" s="1" t="s">
        <v>51</v>
      </c>
      <c r="F12" s="1" t="s">
        <v>141</v>
      </c>
      <c r="G12" s="1" t="s">
        <v>145</v>
      </c>
      <c r="H12" s="1" t="s">
        <v>146</v>
      </c>
      <c r="I12" s="1" t="s">
        <v>206</v>
      </c>
      <c r="J12" s="1" t="s">
        <v>148</v>
      </c>
      <c r="K12" s="1" t="s">
        <v>206</v>
      </c>
      <c r="L12" s="1" t="s">
        <v>206</v>
      </c>
      <c r="M12" s="1" t="s">
        <v>161</v>
      </c>
      <c r="N12" s="1" t="s">
        <v>161</v>
      </c>
      <c r="O12" s="1" t="s">
        <v>149</v>
      </c>
      <c r="P12" s="1" t="s">
        <v>151</v>
      </c>
      <c r="Q12" s="1" t="s">
        <v>152</v>
      </c>
      <c r="R12" s="1" t="s">
        <v>207</v>
      </c>
      <c r="S12" s="1" t="s">
        <v>154</v>
      </c>
      <c r="T12" s="1" t="s">
        <v>155</v>
      </c>
      <c r="U12" s="1" t="s">
        <v>156</v>
      </c>
      <c r="V12" s="1" t="s">
        <v>157</v>
      </c>
    </row>
    <row r="13" s="1" customFormat="1" spans="1:22">
      <c r="A13" s="3">
        <v>999222524546881</v>
      </c>
      <c r="B13" s="1" t="s">
        <v>203</v>
      </c>
      <c r="C13" s="1" t="s">
        <v>208</v>
      </c>
      <c r="D13" s="1" t="s">
        <v>209</v>
      </c>
      <c r="E13" s="1" t="s">
        <v>46</v>
      </c>
      <c r="F13" s="1" t="s">
        <v>141</v>
      </c>
      <c r="G13" s="1" t="s">
        <v>145</v>
      </c>
      <c r="H13" s="1" t="s">
        <v>146</v>
      </c>
      <c r="I13" s="1" t="s">
        <v>210</v>
      </c>
      <c r="J13" s="1" t="s">
        <v>148</v>
      </c>
      <c r="K13" s="1" t="s">
        <v>210</v>
      </c>
      <c r="L13" s="1" t="s">
        <v>210</v>
      </c>
      <c r="M13" s="1" t="s">
        <v>161</v>
      </c>
      <c r="N13" s="1" t="s">
        <v>161</v>
      </c>
      <c r="O13" s="1" t="s">
        <v>149</v>
      </c>
      <c r="P13" s="1" t="s">
        <v>151</v>
      </c>
      <c r="Q13" s="1" t="s">
        <v>152</v>
      </c>
      <c r="R13" s="1" t="s">
        <v>211</v>
      </c>
      <c r="S13" s="1" t="s">
        <v>154</v>
      </c>
      <c r="T13" s="1" t="s">
        <v>155</v>
      </c>
      <c r="U13" s="1" t="s">
        <v>156</v>
      </c>
      <c r="V13" s="1" t="s">
        <v>157</v>
      </c>
    </row>
    <row r="14" s="1" customFormat="1" spans="1:22">
      <c r="A14" s="3">
        <v>999222482938580</v>
      </c>
      <c r="B14" s="1" t="s">
        <v>212</v>
      </c>
      <c r="C14" s="1" t="s">
        <v>213</v>
      </c>
      <c r="D14" s="1" t="s">
        <v>214</v>
      </c>
      <c r="E14" s="1" t="s">
        <v>215</v>
      </c>
      <c r="F14" s="1" t="s">
        <v>141</v>
      </c>
      <c r="G14" s="1" t="s">
        <v>145</v>
      </c>
      <c r="H14" s="1" t="s">
        <v>146</v>
      </c>
      <c r="I14" s="1" t="s">
        <v>216</v>
      </c>
      <c r="J14" s="1" t="s">
        <v>148</v>
      </c>
      <c r="K14" s="1" t="s">
        <v>216</v>
      </c>
      <c r="L14" s="1" t="s">
        <v>216</v>
      </c>
      <c r="M14" s="1" t="s">
        <v>161</v>
      </c>
      <c r="N14" s="1" t="s">
        <v>161</v>
      </c>
      <c r="O14" s="1" t="s">
        <v>149</v>
      </c>
      <c r="P14" s="1" t="s">
        <v>151</v>
      </c>
      <c r="Q14" s="1" t="s">
        <v>152</v>
      </c>
      <c r="R14" s="1" t="s">
        <v>217</v>
      </c>
      <c r="S14" s="1" t="s">
        <v>154</v>
      </c>
      <c r="T14" s="1" t="s">
        <v>155</v>
      </c>
      <c r="U14" s="1" t="s">
        <v>156</v>
      </c>
      <c r="V14" s="1" t="s">
        <v>157</v>
      </c>
    </row>
    <row r="15" s="1" customFormat="1" spans="1:22">
      <c r="A15" s="3">
        <v>999222469267933</v>
      </c>
      <c r="B15" s="1" t="s">
        <v>218</v>
      </c>
      <c r="C15" s="1" t="s">
        <v>219</v>
      </c>
      <c r="D15" s="1" t="s">
        <v>220</v>
      </c>
      <c r="E15" s="1" t="s">
        <v>31</v>
      </c>
      <c r="F15" s="1" t="s">
        <v>221</v>
      </c>
      <c r="G15" s="1" t="s">
        <v>145</v>
      </c>
      <c r="H15" s="1" t="s">
        <v>146</v>
      </c>
      <c r="I15" s="1" t="s">
        <v>222</v>
      </c>
      <c r="J15" s="1" t="s">
        <v>148</v>
      </c>
      <c r="K15" s="1" t="s">
        <v>222</v>
      </c>
      <c r="L15" s="1" t="s">
        <v>222</v>
      </c>
      <c r="M15" s="1" t="s">
        <v>161</v>
      </c>
      <c r="N15" s="1" t="s">
        <v>161</v>
      </c>
      <c r="O15" s="1" t="s">
        <v>149</v>
      </c>
      <c r="P15" s="1" t="s">
        <v>151</v>
      </c>
      <c r="Q15" s="1" t="s">
        <v>152</v>
      </c>
      <c r="R15" s="1" t="s">
        <v>223</v>
      </c>
      <c r="S15" s="1" t="s">
        <v>154</v>
      </c>
      <c r="T15" s="1" t="s">
        <v>155</v>
      </c>
      <c r="U15" s="1" t="s">
        <v>156</v>
      </c>
      <c r="V15" s="1" t="s">
        <v>157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2023-02-28T01:20:59Z</dcterms:created>
  <dcterms:modified xsi:type="dcterms:W3CDTF">2023-02-28T01:25:26Z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1A393CD73BAE4BA981A62BE798FAF040</vt:lpwstr>
  </property>
  <property fmtid="{D5CDD505-2E9C-101B-9397-08002B2CF9AE}" pid="3" name="KSOProductBuildVer">
    <vt:lpwstr>2052-11.1.0.13703</vt:lpwstr>
  </property>
</Properties>
</file>