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<sst xmlns="http://schemas.openxmlformats.org/spreadsheetml/2006/main" count="88" uniqueCount="77">
  <si>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</si>
  <si>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</si>
  <si>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</si>
  <si>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</si>
  <si>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</si>
  <si>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</si>
  <si>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</si>
  <si>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</si>
  <si>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</si>
  <si>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</si>
  <si>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</si>
  <si>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</si>
  <si>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</si>
  <si>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</si>
  <si>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</si>
  <si>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</si>
  <si>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</si>
  <si>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</si>
  <si>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</si>
  <si>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</si>
  <si>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</si>
  <si>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</si>
  <si>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</si>
  <si>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</si>
  <si>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</si>
  <si>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999222825194795	</t>
  </si>
  <si>
    <t>Ctrip</t>
  </si>
  <si>
    <t>正常</t>
  </si>
  <si>
    <t>[武汉]轻住酒店·新界度假(85212405)</t>
  </si>
  <si>
    <t>夏威夷清新大床房&lt;双人入住&gt;&lt;内宾&gt;&lt;预付&gt;&lt;无早&gt;</t>
  </si>
  <si>
    <t>CNY</t>
  </si>
  <si>
    <t>胡钰沛</t>
  </si>
  <si>
    <t>CA11323230228CNY</t>
  </si>
  <si>
    <t>未提现</t>
  </si>
  <si>
    <t>携程开票</t>
  </si>
  <si>
    <t xml:space="preserve">3047975	</t>
  </si>
  <si>
    <t xml:space="preserve">1627491216947974174	</t>
  </si>
  <si>
    <t>，</t>
  </si>
  <si>
    <t>A230228100021481</t>
  </si>
  <si>
    <t>CNY / HKD 当前参考汇率: 1.127047043</t>
  </si>
  <si>
    <t>总计：140.79 CNY/
158.68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</si>
  <si>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</si>
  <si>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</si>
  <si>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</si>
  <si>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</si>
  <si>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</si>
  <si>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</si>
  <si>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</si>
  <si>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</si>
  <si>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</si>
  <si>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</si>
  <si>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</si>
  <si>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</si>
  <si>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</si>
  <si>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</si>
  <si>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</si>
  <si>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</si>
  <si>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</si>
  <si>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</si>
  <si>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</si>
  <si>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2023-02-20</t>
  </si>
  <si>
    <t>3047975</t>
  </si>
  <si>
    <t>轻住酒店·新界度假</t>
  </si>
  <si>
    <t>2023-02-24</t>
  </si>
  <si>
    <t>2023-02-25</t>
  </si>
  <si>
    <t>退房日月结</t>
  </si>
  <si>
    <t>140.79</t>
  </si>
  <si>
    <t>RMB</t>
  </si>
  <si>
    <t>0</t>
  </si>
  <si>
    <t>0.00</t>
  </si>
  <si>
    <t>携程汇智国内直连</t>
  </si>
  <si>
    <t>1861</t>
  </si>
  <si>
    <t>2023-02-20 10:11:58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</si>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</sst>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0</xdr:rowOff>
    </xdr:from>
    <xdr:to>
      <xdr:col>13</xdr:col>
      <xdr:colOff>666750</xdr:colOff>
      <xdr:row>46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743200"/>
          <a:ext cx="10067925" cy="53054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44981</v>
      </c>
      <c r="G2" s="6">
        <v>44982</v>
      </c>
      <c r="H2" s="4">
        <v>1</v>
      </c>
      <c r="I2" s="4">
        <v>1</v>
      </c>
      <c r="J2" s="4">
        <v>1</v>
      </c>
      <c r="K2" s="4" t="s">
        <v>30</v>
      </c>
      <c r="L2" s="4">
        <v>140.79</v>
      </c>
      <c r="M2" s="4">
        <v>140.79</v>
      </c>
      <c r="N2" s="4" t="s">
        <v>31</v>
      </c>
      <c r="O2" s="4" t="s">
        <v>32</v>
      </c>
      <c r="P2" s="4" t="s">
        <v>33</v>
      </c>
      <c r="Q2" s="4">
        <v>0</v>
      </c>
      <c r="R2" s="7">
        <v>44977</v>
      </c>
      <c r="S2" s="6">
        <v>44985</v>
      </c>
      <c r="T2" s="4" t="s">
        <v>34</v>
      </c>
      <c r="U2" s="4">
        <v>140.79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999222825194795</v>
      </c>
      <c r="B2" s="6">
        <v>44981</v>
      </c>
      <c r="C2" s="6">
        <v>44982</v>
      </c>
      <c r="D2" s="4">
        <v>140.79</v>
      </c>
      <c r="E2" s="4" t="str">
        <f>VLOOKUP(A2,HOP!A:L,12,0)</f>
        <v>140.79</v>
      </c>
      <c r="F2" s="4" t="str">
        <f>VLOOKUP(A2,HOP!A:C,3,0)</f>
        <v>3047975</v>
      </c>
      <c r="G2" s="4">
        <f>D2-E2</f>
        <v>0</v>
      </c>
      <c r="H2" s="4" t="str">
        <f>$H$1&amp;F2</f>
        <v>，3047975</v>
      </c>
      <c r="I2" s="4" t="str">
        <f>VLOOKUP(A2,HOP!A:U,21,0)</f>
        <v>直连</v>
      </c>
    </row>
    <row r="4" spans="4:4">
      <c r="D4" s="4">
        <f>SUM(D2:D3)</f>
        <v>140.79</v>
      </c>
    </row>
    <row r="10" spans="1:1">
      <c r="A10" s="4" t="s">
        <v>38</v>
      </c>
    </row>
    <row r="11" spans="1:1">
      <c r="A11" s="4" t="s">
        <v>39</v>
      </c>
    </row>
    <row r="12" spans="1:1">
      <c r="A12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999222825194795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63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2023-02-28T01:56:41Z</dcterms:created>
  <dcterms:modified xsi:type="dcterms:W3CDTF">2023-02-28T02:01:16Z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FEFF07E3EBEF4842A1200314D6989DA3</vt:lpwstr>
  </property>
  <property fmtid="{D5CDD505-2E9C-101B-9397-08002B2CF9AE}" pid="3" name="KSOProductBuildVer">
    <vt:lpwstr>2052-11.1.0.13703</vt:lpwstr>
  </property>
</Properties>
</file>