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<sst xmlns="http://schemas.openxmlformats.org/spreadsheetml/2006/main" count="233" uniqueCount="137">
  <si>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</si>
  <si>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</si>
  <si>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</si>
  <si>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</si>
  <si>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</si>
  <si>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</si>
  <si>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</si>
  <si>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</si>
  <si>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</si>
  <si>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</si>
  <si>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</si>
  <si>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</si>
  <si>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</si>
  <si>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</si>
  <si>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</si>
  <si>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</si>
  <si>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</si>
  <si>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</si>
  <si>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</si>
  <si>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</si>
  <si>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</si>
  <si>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</si>
  <si>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</si>
  <si>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</si>
  <si>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</si>
  <si>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21795011407	</t>
  </si>
  <si>
    <t>Ctrip</t>
  </si>
  <si>
    <t>正常</t>
  </si>
  <si>
    <t>[首尔]首尔瑞克斯酒店(Seoul Rex Hotel)(44800701)</t>
  </si>
  <si>
    <t>标准双床房&lt;2人入住&gt;&lt;不退款&gt;</t>
  </si>
  <si>
    <t>USD</t>
  </si>
  <si>
    <t>MATSUMOTO/HIROKO,MATSUMOTO/HIROKO</t>
  </si>
  <si>
    <t>CA5326230301USD</t>
  </si>
  <si>
    <t>未提现</t>
  </si>
  <si>
    <t>携程开票</t>
  </si>
  <si>
    <t xml:space="preserve">2797890	</t>
  </si>
  <si>
    <t xml:space="preserve">02179	</t>
  </si>
  <si>
    <t xml:space="preserve">999222549615972	</t>
  </si>
  <si>
    <t>[普吉岛]奈涵度假村(政府卫生认证)(The Nai Harn(SHA Extra Plus))(40718848)</t>
  </si>
  <si>
    <t>至尊海洋景房&lt;2人入住&gt;&lt;不退款&gt;&lt;早餐&gt;</t>
  </si>
  <si>
    <t>Oppo/Carlo,Oppo/Carlo</t>
  </si>
  <si>
    <t xml:space="preserve">3007674	</t>
  </si>
  <si>
    <t xml:space="preserve">	</t>
  </si>
  <si>
    <t xml:space="preserve">999222800299239	</t>
  </si>
  <si>
    <t>[亚罗士打]莱维拉治商务酒店（班达尔巴鲁美贡）(The Leverage Business Hotel - Bandar Baru Mergong)(48376933)</t>
  </si>
  <si>
    <t>标准客房, 1 张大床, 无窗&lt;2人入住&gt;&lt;不退款&gt;</t>
  </si>
  <si>
    <t>MOHD YUNUS/AIDA NURSHIRA,MOHD YUNUS/AIDA NURSHIRA</t>
  </si>
  <si>
    <t xml:space="preserve">-1459492613	</t>
  </si>
  <si>
    <t>取消</t>
  </si>
  <si>
    <t xml:space="preserve">999222809046781	</t>
  </si>
  <si>
    <t>[吉隆坡]吉隆坡维雅酒店(VE Hotel &amp; Residence)(37209687)</t>
  </si>
  <si>
    <t>豪华房&lt;2人入住&gt;&lt;不退款&gt;&lt;早餐&gt;</t>
  </si>
  <si>
    <t>SHEN/WEI,YAN/HUIHUI,HUA/XINMIN,GU/KAIPING,YU/MINGMING,PAN/JINJING</t>
  </si>
  <si>
    <t xml:space="preserve">3044247	</t>
  </si>
  <si>
    <t xml:space="preserve"> 16784116	</t>
  </si>
  <si>
    <t xml:space="preserve">999222884705190	</t>
  </si>
  <si>
    <t>[胡志明市]思廷西贡格兰德酒店(Eastin Grand Hotel Saigon)(37046516)</t>
  </si>
  <si>
    <t>高级房&lt;1&gt;&lt;2人入住&gt;&lt;不退款&gt;</t>
  </si>
  <si>
    <t>GIALUYEN/VU</t>
  </si>
  <si>
    <t xml:space="preserve">3057285	</t>
  </si>
  <si>
    <t xml:space="preserve">-1462019946	</t>
  </si>
  <si>
    <t>，</t>
  </si>
  <si>
    <t>A230301104443481</t>
  </si>
  <si>
    <t>A230301104543481</t>
  </si>
  <si>
    <t>USD / HKD 当前参考汇率: 7.8495</t>
  </si>
  <si>
    <t>总计： 835 USD/
6554.33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</si>
  <si>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</si>
  <si>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</si>
  <si>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</si>
  <si>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</si>
  <si>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</si>
  <si>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</si>
  <si>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</si>
  <si>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</si>
  <si>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</si>
  <si>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</si>
  <si>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</si>
  <si>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</si>
  <si>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</si>
  <si>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</si>
  <si>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</si>
  <si>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</si>
  <si>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</si>
  <si>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</si>
  <si>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</si>
  <si>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2023-02-23</t>
  </si>
  <si>
    <t>3057285</t>
  </si>
  <si>
    <t>思廷西贡格兰德酒店</t>
  </si>
  <si>
    <t>GIALUYEN VU</t>
  </si>
  <si>
    <t>2023-02-24</t>
  </si>
  <si>
    <t>2023-02-26</t>
  </si>
  <si>
    <t>退房日周结</t>
  </si>
  <si>
    <t>800.13</t>
  </si>
  <si>
    <t>116.00</t>
  </si>
  <si>
    <t>0</t>
  </si>
  <si>
    <t>0.00</t>
  </si>
  <si>
    <t>携程盛景国际直连</t>
  </si>
  <si>
    <t>01.010677</t>
  </si>
  <si>
    <t>2023-02-23 00:49:34</t>
  </si>
  <si>
    <t>否</t>
  </si>
  <si>
    <t>汇智国际旅游发展有限公司</t>
  </si>
  <si>
    <t>直连</t>
  </si>
  <si>
    <t>越南</t>
  </si>
  <si>
    <t>2023-02-19</t>
  </si>
  <si>
    <t>3044247</t>
  </si>
  <si>
    <t>吉隆坡维雅酒店</t>
  </si>
  <si>
    <t>SHEN WEI,YAN HUIHUI,HUA XINMIN,GU KAIPING,YU MINGMING,PAN JINJING</t>
  </si>
  <si>
    <t>2023-02-25</t>
  </si>
  <si>
    <t>1116.37</t>
  </si>
  <si>
    <t>162.00</t>
  </si>
  <si>
    <t>2023-02-21 08:22:16</t>
  </si>
  <si>
    <t>直采</t>
  </si>
  <si>
    <t>马来西亚</t>
  </si>
  <si>
    <t>2023-02-18</t>
  </si>
  <si>
    <t>3042508</t>
  </si>
  <si>
    <t>莱维拉治商务酒店（班达尔巴鲁美贡）</t>
  </si>
  <si>
    <t>MOHD YUNUS AIDA NURSHIRA,MOHD YUNUS AIDA NURSHIRA</t>
  </si>
  <si>
    <t>2023-02-18 15:39:27</t>
  </si>
  <si>
    <t>2022-11-14</t>
  </si>
  <si>
    <t>2797890</t>
  </si>
  <si>
    <t>首尔瑞克斯酒店</t>
  </si>
  <si>
    <t>MATSUMOTO HIROKO,MATSUMOTO HIROKO</t>
  </si>
  <si>
    <t>2023-02-22</t>
  </si>
  <si>
    <t>1664.14</t>
  </si>
  <si>
    <t>234.00</t>
  </si>
  <si>
    <t>-234</t>
  </si>
  <si>
    <t>-1664</t>
  </si>
  <si>
    <t>2022-11-15 10:09:36</t>
  </si>
  <si>
    <t>韩国</t>
  </si>
  <si>
    <t>2023-02-06</t>
  </si>
  <si>
    <t>3007674</t>
  </si>
  <si>
    <t>普吉岛奈涵度假村</t>
  </si>
  <si>
    <t>Oppo Carlo,Oppo Carlo</t>
  </si>
  <si>
    <t>2200.92</t>
  </si>
  <si>
    <t>323.00</t>
  </si>
  <si>
    <t>2023-02-06 11:54:13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</si>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</sst>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666750</xdr:colOff>
      <xdr:row>50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0679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44979</v>
      </c>
      <c r="G2" s="6">
        <v>44983</v>
      </c>
      <c r="H2" s="4">
        <v>1</v>
      </c>
      <c r="I2" s="4">
        <v>4</v>
      </c>
      <c r="J2" s="4">
        <v>4</v>
      </c>
      <c r="K2" s="4" t="s">
        <v>30</v>
      </c>
      <c r="L2" s="4">
        <v>234</v>
      </c>
      <c r="M2" s="4">
        <v>234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44879</v>
      </c>
      <c r="S2" s="6">
        <v>44986</v>
      </c>
      <c r="T2" s="4" t="s">
        <v>34</v>
      </c>
      <c r="U2" s="4">
        <v>234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44982</v>
      </c>
      <c r="G3" s="6">
        <v>44983</v>
      </c>
      <c r="H3" s="4">
        <v>1</v>
      </c>
      <c r="I3" s="4">
        <v>1</v>
      </c>
      <c r="J3" s="4">
        <v>1</v>
      </c>
      <c r="K3" s="4" t="s">
        <v>30</v>
      </c>
      <c r="L3" s="4">
        <v>323</v>
      </c>
      <c r="M3" s="4">
        <v>323</v>
      </c>
      <c r="N3" s="4" t="s">
        <v>40</v>
      </c>
      <c r="O3" s="4" t="s">
        <v>32</v>
      </c>
      <c r="P3" s="4" t="s">
        <v>33</v>
      </c>
      <c r="Q3" s="4">
        <v>0</v>
      </c>
      <c r="R3" s="7">
        <v>44963</v>
      </c>
      <c r="S3" s="6">
        <v>44986</v>
      </c>
      <c r="T3" s="4" t="s">
        <v>34</v>
      </c>
      <c r="U3" s="4">
        <v>323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44982</v>
      </c>
      <c r="G4" s="6">
        <v>44983</v>
      </c>
      <c r="H4" s="4">
        <v>1</v>
      </c>
      <c r="I4" s="4">
        <v>1</v>
      </c>
      <c r="J4" s="4">
        <v>1</v>
      </c>
      <c r="K4" s="4" t="s">
        <v>30</v>
      </c>
      <c r="L4" s="4">
        <v>19</v>
      </c>
      <c r="M4" s="4">
        <v>19</v>
      </c>
      <c r="N4" s="4" t="s">
        <v>46</v>
      </c>
      <c r="O4" s="4" t="s">
        <v>32</v>
      </c>
      <c r="P4" s="4" t="s">
        <v>33</v>
      </c>
      <c r="Q4" s="4">
        <v>0</v>
      </c>
      <c r="R4" s="7">
        <v>44975</v>
      </c>
      <c r="S4" s="6">
        <v>44986</v>
      </c>
      <c r="T4" s="4" t="s">
        <v>34</v>
      </c>
      <c r="U4" s="4">
        <v>19</v>
      </c>
      <c r="V4" s="4">
        <v>0</v>
      </c>
      <c r="W4" s="4">
        <v>0</v>
      </c>
      <c r="X4" s="4" t="s">
        <v>42</v>
      </c>
      <c r="Y4" s="4" t="s">
        <v>47</v>
      </c>
    </row>
    <row r="5" s="4" customFormat="1" spans="1:25">
      <c r="A5" s="4" t="s">
        <v>43</v>
      </c>
      <c r="B5" s="4" t="s">
        <v>26</v>
      </c>
      <c r="C5" s="4" t="s">
        <v>48</v>
      </c>
      <c r="D5" s="4" t="s">
        <v>44</v>
      </c>
      <c r="E5" s="4" t="s">
        <v>45</v>
      </c>
      <c r="F5" s="6">
        <v>44982</v>
      </c>
      <c r="G5" s="6">
        <v>44983</v>
      </c>
      <c r="H5" s="4">
        <v>1</v>
      </c>
      <c r="I5" s="4">
        <v>1</v>
      </c>
      <c r="J5" s="4">
        <v>1</v>
      </c>
      <c r="K5" s="4" t="s">
        <v>30</v>
      </c>
      <c r="L5" s="4">
        <v>-19</v>
      </c>
      <c r="M5" s="4">
        <v>-19</v>
      </c>
      <c r="N5" s="4" t="s">
        <v>46</v>
      </c>
      <c r="O5" s="4" t="s">
        <v>32</v>
      </c>
      <c r="P5" s="4" t="s">
        <v>33</v>
      </c>
      <c r="Q5" s="4">
        <v>0</v>
      </c>
      <c r="R5" s="7">
        <v>44975</v>
      </c>
      <c r="S5" s="6">
        <v>44986</v>
      </c>
      <c r="T5" s="4" t="s">
        <v>34</v>
      </c>
      <c r="U5" s="4">
        <v>-19</v>
      </c>
      <c r="V5" s="4">
        <v>0</v>
      </c>
      <c r="W5" s="4">
        <v>0</v>
      </c>
      <c r="X5" s="4" t="s">
        <v>42</v>
      </c>
      <c r="Y5" s="4" t="s">
        <v>47</v>
      </c>
    </row>
    <row r="6" s="4" customFormat="1" spans="1:27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44982</v>
      </c>
      <c r="G6" s="6">
        <v>44983</v>
      </c>
      <c r="H6" s="4">
        <v>3</v>
      </c>
      <c r="I6" s="4">
        <v>1</v>
      </c>
      <c r="J6" s="4">
        <v>3</v>
      </c>
      <c r="K6" s="4" t="s">
        <v>30</v>
      </c>
      <c r="L6" s="4">
        <v>162</v>
      </c>
      <c r="M6" s="4">
        <v>162</v>
      </c>
      <c r="N6" s="4" t="s">
        <v>52</v>
      </c>
      <c r="O6" s="4" t="s">
        <v>32</v>
      </c>
      <c r="P6" s="4" t="s">
        <v>33</v>
      </c>
      <c r="Q6" s="4">
        <v>0</v>
      </c>
      <c r="R6" s="7">
        <v>44976</v>
      </c>
      <c r="S6" s="6">
        <v>44986</v>
      </c>
      <c r="T6" s="4" t="s">
        <v>34</v>
      </c>
      <c r="U6" s="4">
        <v>162</v>
      </c>
      <c r="V6" s="4">
        <v>0</v>
      </c>
      <c r="W6" s="4">
        <v>0</v>
      </c>
      <c r="X6" s="4" t="s">
        <v>53</v>
      </c>
      <c r="Y6" s="4">
        <v>16784114</v>
      </c>
      <c r="Z6" s="4">
        <v>16784115</v>
      </c>
      <c r="AA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44981</v>
      </c>
      <c r="G7" s="6">
        <v>44983</v>
      </c>
      <c r="H7" s="4">
        <v>1</v>
      </c>
      <c r="I7" s="4">
        <v>2</v>
      </c>
      <c r="J7" s="4">
        <v>2</v>
      </c>
      <c r="K7" s="4" t="s">
        <v>30</v>
      </c>
      <c r="L7" s="4">
        <v>116</v>
      </c>
      <c r="M7" s="4">
        <v>116</v>
      </c>
      <c r="N7" s="4" t="s">
        <v>58</v>
      </c>
      <c r="O7" s="4" t="s">
        <v>32</v>
      </c>
      <c r="P7" s="4" t="s">
        <v>33</v>
      </c>
      <c r="Q7" s="4">
        <v>0</v>
      </c>
      <c r="R7" s="7">
        <v>44980</v>
      </c>
      <c r="S7" s="6">
        <v>44986</v>
      </c>
      <c r="T7" s="4" t="s">
        <v>34</v>
      </c>
      <c r="U7" s="4">
        <v>116</v>
      </c>
      <c r="V7" s="4">
        <v>0</v>
      </c>
      <c r="W7" s="4">
        <v>0</v>
      </c>
      <c r="X7" s="4" t="s">
        <v>59</v>
      </c>
      <c r="Y7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21795011407</v>
      </c>
      <c r="B2" s="6">
        <v>44979</v>
      </c>
      <c r="C2" s="6">
        <v>44983</v>
      </c>
      <c r="D2" s="4">
        <v>234</v>
      </c>
      <c r="E2" s="4">
        <v>234</v>
      </c>
      <c r="F2" s="4" t="str">
        <f>VLOOKUP(A2,HOP!A:C,3,0)</f>
        <v>2797890</v>
      </c>
      <c r="G2" s="4">
        <f>D2-E2</f>
        <v>0</v>
      </c>
      <c r="H2" s="4" t="str">
        <f>$H$1&amp;F2</f>
        <v>，2797890</v>
      </c>
      <c r="I2" s="4" t="str">
        <f>VLOOKUP(A2,HOP!A:U,21,0)</f>
        <v>直采</v>
      </c>
    </row>
    <row r="3" s="4" customFormat="1" spans="1:9">
      <c r="A3" s="5">
        <v>999222549615972</v>
      </c>
      <c r="B3" s="6">
        <v>44982</v>
      </c>
      <c r="C3" s="6">
        <v>44983</v>
      </c>
      <c r="D3" s="4">
        <v>323</v>
      </c>
      <c r="E3" s="4" t="str">
        <f>VLOOKUP(A3,HOP!A:L,12,0)</f>
        <v>323.00</v>
      </c>
      <c r="F3" s="4" t="str">
        <f>VLOOKUP(A3,HOP!A:C,3,0)</f>
        <v>3007674</v>
      </c>
      <c r="G3" s="4">
        <f>D3-E3</f>
        <v>0</v>
      </c>
      <c r="H3" s="4" t="str">
        <f>$H$1&amp;F3</f>
        <v>，3007674</v>
      </c>
      <c r="I3" s="4" t="str">
        <f>VLOOKUP(A3,HOP!A:U,21,0)</f>
        <v>直采</v>
      </c>
    </row>
    <row r="4" s="4" customFormat="1" hidden="1" spans="1:9">
      <c r="A4" s="5">
        <v>999222800299239</v>
      </c>
      <c r="B4" s="6">
        <v>44982</v>
      </c>
      <c r="C4" s="6">
        <v>44983</v>
      </c>
      <c r="D4" s="4">
        <v>0</v>
      </c>
      <c r="E4" s="4" t="str">
        <f>VLOOKUP(A4,HOP!A:L,12,0)</f>
        <v>0.00</v>
      </c>
      <c r="F4" s="4" t="str">
        <f>VLOOKUP(A4,HOP!A:C,3,0)</f>
        <v>3042508</v>
      </c>
      <c r="G4" s="4">
        <f>D4-E4</f>
        <v>0</v>
      </c>
      <c r="H4" s="4" t="str">
        <f>$H$1&amp;F4</f>
        <v>，3042508</v>
      </c>
      <c r="I4" s="4" t="str">
        <f>VLOOKUP(A4,HOP!A:U,21,0)</f>
        <v>直连</v>
      </c>
    </row>
    <row r="5" s="4" customFormat="1" spans="1:9">
      <c r="A5" s="5">
        <v>999222809046781</v>
      </c>
      <c r="B5" s="6">
        <v>44982</v>
      </c>
      <c r="C5" s="6">
        <v>44983</v>
      </c>
      <c r="D5" s="4">
        <v>162</v>
      </c>
      <c r="E5" s="4" t="str">
        <f>VLOOKUP(A5,HOP!A:L,12,0)</f>
        <v>162.00</v>
      </c>
      <c r="F5" s="4" t="str">
        <f>VLOOKUP(A5,HOP!A:C,3,0)</f>
        <v>3044247</v>
      </c>
      <c r="G5" s="4">
        <f>D5-E5</f>
        <v>0</v>
      </c>
      <c r="H5" s="4" t="str">
        <f>$H$1&amp;F5</f>
        <v>，3044247</v>
      </c>
      <c r="I5" s="4" t="str">
        <f>VLOOKUP(A5,HOP!A:U,21,0)</f>
        <v>直采</v>
      </c>
    </row>
    <row r="6" s="4" customFormat="1" spans="1:9">
      <c r="A6" s="5">
        <v>999222884705190</v>
      </c>
      <c r="B6" s="6">
        <v>44981</v>
      </c>
      <c r="C6" s="6">
        <v>44983</v>
      </c>
      <c r="D6" s="4">
        <v>116</v>
      </c>
      <c r="E6" s="4" t="str">
        <f>VLOOKUP(A6,HOP!A:L,12,0)</f>
        <v>116.00</v>
      </c>
      <c r="F6" s="4" t="str">
        <f>VLOOKUP(A6,HOP!A:C,3,0)</f>
        <v>3057285</v>
      </c>
      <c r="G6" s="4">
        <f>D6-E6</f>
        <v>0</v>
      </c>
      <c r="H6" s="4" t="str">
        <f>$H$1&amp;F6</f>
        <v>，3057285</v>
      </c>
      <c r="I6" s="4" t="str">
        <f>VLOOKUP(A6,HOP!A:U,21,0)</f>
        <v>直连</v>
      </c>
    </row>
    <row r="8" spans="4:4">
      <c r="D8" s="4">
        <f>SUM(D2:D7)</f>
        <v>835</v>
      </c>
    </row>
    <row r="12" spans="1:4">
      <c r="A12" s="4" t="s">
        <v>62</v>
      </c>
      <c r="C12" s="4">
        <v>719</v>
      </c>
      <c r="D12" s="4">
        <v>5643.79</v>
      </c>
    </row>
    <row r="13" spans="1:4">
      <c r="A13" s="4" t="s">
        <v>63</v>
      </c>
      <c r="C13" s="4">
        <v>116</v>
      </c>
      <c r="D13" s="4">
        <v>910.54</v>
      </c>
    </row>
    <row r="14" spans="1:4">
      <c r="A14" s="4" t="s">
        <v>64</v>
      </c>
      <c r="C14" s="4">
        <f>SUBTOTAL(9,C12:C13)</f>
        <v>835</v>
      </c>
      <c r="D14" s="4">
        <f>SUBTOTAL(9,D12:D13)</f>
        <v>6554.33</v>
      </c>
    </row>
    <row r="15" spans="1:1">
      <c r="A15" s="4" t="s">
        <v>65</v>
      </c>
    </row>
  </sheetData>
  <autoFilter ref="A1:XFD8">
    <filterColumn colId="3">
      <filters blank="1">
        <filter val="162"/>
        <filter val="323"/>
        <filter val="234"/>
        <filter val="835"/>
        <filter val="1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999222884705190</v>
      </c>
      <c r="B2" s="1" t="s">
        <v>85</v>
      </c>
      <c r="C2" s="1" t="s">
        <v>86</v>
      </c>
      <c r="D2" s="1" t="s">
        <v>87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999222809046781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90</v>
      </c>
      <c r="H3" s="1" t="s">
        <v>91</v>
      </c>
      <c r="I3" s="1" t="s">
        <v>108</v>
      </c>
      <c r="J3" s="1" t="s">
        <v>30</v>
      </c>
      <c r="K3" s="1" t="s">
        <v>109</v>
      </c>
      <c r="L3" s="1" t="s">
        <v>109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110</v>
      </c>
      <c r="S3" s="1" t="s">
        <v>99</v>
      </c>
      <c r="T3" s="1" t="s">
        <v>100</v>
      </c>
      <c r="U3" s="1" t="s">
        <v>111</v>
      </c>
      <c r="V3" s="1" t="s">
        <v>112</v>
      </c>
    </row>
    <row r="4" s="1" customFormat="1" spans="1:22">
      <c r="A4" s="3">
        <v>999222800299239</v>
      </c>
      <c r="B4" s="1" t="s">
        <v>113</v>
      </c>
      <c r="C4" s="1" t="s">
        <v>114</v>
      </c>
      <c r="D4" s="1" t="s">
        <v>115</v>
      </c>
      <c r="E4" s="1" t="s">
        <v>116</v>
      </c>
      <c r="F4" s="1" t="s">
        <v>107</v>
      </c>
      <c r="G4" s="1" t="s">
        <v>90</v>
      </c>
      <c r="H4" s="1" t="s">
        <v>91</v>
      </c>
      <c r="I4" s="1" t="s">
        <v>95</v>
      </c>
      <c r="J4" s="1" t="s">
        <v>30</v>
      </c>
      <c r="K4" s="1" t="s">
        <v>95</v>
      </c>
      <c r="L4" s="1" t="s">
        <v>95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117</v>
      </c>
      <c r="S4" s="1" t="s">
        <v>99</v>
      </c>
      <c r="T4" s="1" t="s">
        <v>100</v>
      </c>
      <c r="U4" s="1" t="s">
        <v>101</v>
      </c>
      <c r="V4" s="1" t="s">
        <v>112</v>
      </c>
    </row>
    <row r="5" s="1" customFormat="1" spans="1:22">
      <c r="A5" s="3">
        <v>21795011407</v>
      </c>
      <c r="B5" s="1" t="s">
        <v>118</v>
      </c>
      <c r="C5" s="1" t="s">
        <v>119</v>
      </c>
      <c r="D5" s="1" t="s">
        <v>120</v>
      </c>
      <c r="E5" s="1" t="s">
        <v>121</v>
      </c>
      <c r="F5" s="1" t="s">
        <v>122</v>
      </c>
      <c r="G5" s="1" t="s">
        <v>90</v>
      </c>
      <c r="H5" s="1" t="s">
        <v>91</v>
      </c>
      <c r="I5" s="1" t="s">
        <v>123</v>
      </c>
      <c r="J5" s="1" t="s">
        <v>30</v>
      </c>
      <c r="K5" s="1" t="s">
        <v>124</v>
      </c>
      <c r="L5" s="1" t="s">
        <v>95</v>
      </c>
      <c r="M5" s="1" t="s">
        <v>125</v>
      </c>
      <c r="N5" s="1" t="s">
        <v>126</v>
      </c>
      <c r="O5" s="1" t="s">
        <v>95</v>
      </c>
      <c r="P5" s="1" t="s">
        <v>96</v>
      </c>
      <c r="Q5" s="1" t="s">
        <v>97</v>
      </c>
      <c r="R5" s="1" t="s">
        <v>127</v>
      </c>
      <c r="S5" s="1" t="s">
        <v>99</v>
      </c>
      <c r="T5" s="1" t="s">
        <v>100</v>
      </c>
      <c r="U5" s="1" t="s">
        <v>111</v>
      </c>
      <c r="V5" s="1" t="s">
        <v>128</v>
      </c>
    </row>
    <row r="6" s="1" customFormat="1" spans="1:22">
      <c r="A6" s="3">
        <v>999222549615972</v>
      </c>
      <c r="B6" s="1" t="s">
        <v>129</v>
      </c>
      <c r="C6" s="1" t="s">
        <v>130</v>
      </c>
      <c r="D6" s="1" t="s">
        <v>131</v>
      </c>
      <c r="E6" s="1" t="s">
        <v>132</v>
      </c>
      <c r="F6" s="1" t="s">
        <v>107</v>
      </c>
      <c r="G6" s="1" t="s">
        <v>90</v>
      </c>
      <c r="H6" s="1" t="s">
        <v>91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135</v>
      </c>
      <c r="S6" s="1" t="s">
        <v>99</v>
      </c>
      <c r="T6" s="1" t="s">
        <v>100</v>
      </c>
      <c r="U6" s="1" t="s">
        <v>111</v>
      </c>
      <c r="V6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2023-03-01T02:04:27Z</dcterms:created>
  <dcterms:modified xsi:type="dcterms:W3CDTF">2023-03-01T02:47:53Z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5A166DAECE8C4149AF1E9C87E9CA6066</vt:lpwstr>
  </property>
  <property fmtid="{D5CDD505-2E9C-101B-9397-08002B2CF9AE}" pid="3" name="KSOProductBuildVer">
    <vt:lpwstr>2052-11.1.0.13703</vt:lpwstr>
  </property>
</Properties>
</file>