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对账!$A$1:$X$27</definedName>
  </definedNames>
  <calcPr calcId="144525"/>
</workbook>
</file>

<file path=xl/sharedStrings.xml><?xml version="1.0" encoding="utf-8"?>
<sst xmlns="http://schemas.openxmlformats.org/spreadsheetml/2006/main" count="889" uniqueCount="292">
  <si>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</si>
  <si>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</si>
  <si>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</si>
  <si>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</si>
  <si>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</si>
  <si>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</si>
  <si>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</si>
  <si>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</si>
  <si>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</si>
  <si>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</si>
  <si>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</si>
  <si>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</si>
  <si>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</si>
  <si>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</si>
  <si>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</si>
  <si>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</si>
  <si>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</si>
  <si>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</si>
  <si>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</si>
  <si>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</si>
  <si>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</si>
  <si>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</si>
  <si>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</si>
  <si>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</si>
  <si>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</si>
  <si>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999222270493193	</t>
  </si>
  <si>
    <t>Ctrip</t>
  </si>
  <si>
    <t>正常</t>
  </si>
  <si>
    <t>[重庆]重庆尼依格罗酒店(82340349)</t>
  </si>
  <si>
    <t>N1豪华大床房&lt;2人入住&gt;&lt;早餐&gt;</t>
  </si>
  <si>
    <t>CNY</t>
  </si>
  <si>
    <t>CHEN/JIHONG</t>
  </si>
  <si>
    <t>CA13744230302CNY</t>
  </si>
  <si>
    <t>未提现</t>
  </si>
  <si>
    <t>携程开票</t>
  </si>
  <si>
    <t xml:space="preserve">2962421	</t>
  </si>
  <si>
    <t xml:space="preserve">1442096449	</t>
  </si>
  <si>
    <t xml:space="preserve">999222469701039	</t>
  </si>
  <si>
    <t>[南京]全季酒店(南京夫子庙三山街店)(93871449)</t>
  </si>
  <si>
    <t>大床房&lt;至多8间&gt;&lt;2人入住&gt;</t>
  </si>
  <si>
    <t>赵冉</t>
  </si>
  <si>
    <t xml:space="preserve">2995716	</t>
  </si>
  <si>
    <t xml:space="preserve">R9001390107986306001	</t>
  </si>
  <si>
    <t xml:space="preserve">999222505306528	</t>
  </si>
  <si>
    <t>[西安]汉庭优佳酒店(西安航天城地铁站店)(80248962)</t>
  </si>
  <si>
    <t>双床房&lt;2人入住&gt;</t>
  </si>
  <si>
    <t>王亚娟</t>
  </si>
  <si>
    <t xml:space="preserve">3001018	</t>
  </si>
  <si>
    <t xml:space="preserve">R7101993108150127001	</t>
  </si>
  <si>
    <t xml:space="preserve">999222631890944	</t>
  </si>
  <si>
    <t>[北京]怡莱酒店(北京建国门店)(93873438)</t>
  </si>
  <si>
    <t>高级大床房&lt;至多8间&gt;&lt;2人入住&gt;</t>
  </si>
  <si>
    <t>孙听达</t>
  </si>
  <si>
    <t xml:space="preserve">3018786	</t>
  </si>
  <si>
    <t xml:space="preserve">R9001003108722154001	</t>
  </si>
  <si>
    <t xml:space="preserve">999222691729738	</t>
  </si>
  <si>
    <t>[嘉义市]嘉义洄嘉居行旅(Back Home Hotel)(80942045)</t>
  </si>
  <si>
    <t>高级双床房&lt;至多8间&gt;&lt;2人入住&gt;</t>
  </si>
  <si>
    <t>We/Chin-ni,We/Chin-ni</t>
  </si>
  <si>
    <t xml:space="preserve">3026903	</t>
  </si>
  <si>
    <t xml:space="preserve">	</t>
  </si>
  <si>
    <t>取消</t>
  </si>
  <si>
    <t xml:space="preserve">999222692475780	</t>
  </si>
  <si>
    <t>[高雄]富驿商旅-高雄中华路馆(FX INN Kaohsiung)(80941628)</t>
  </si>
  <si>
    <t>时尚双床房&lt;至多8间&gt;&lt;2人入住&gt;</t>
  </si>
  <si>
    <t>LIU/CHIUNGYU</t>
  </si>
  <si>
    <t xml:space="preserve">3027033	</t>
  </si>
  <si>
    <t xml:space="preserve">999222707611115	</t>
  </si>
  <si>
    <t>[固镇]格林东方酒店(固镇世纪广场店)(80244354)</t>
  </si>
  <si>
    <t>豪华大床房&lt;2人入住&gt;&lt;早餐&gt;</t>
  </si>
  <si>
    <t>徐昕</t>
  </si>
  <si>
    <t xml:space="preserve">3028723	</t>
  </si>
  <si>
    <t xml:space="preserve">报客人姓名办理入住	</t>
  </si>
  <si>
    <t xml:space="preserve">999222709305032	</t>
  </si>
  <si>
    <t>[涿鹿]尚客优连锁酒店(涿鹿桑干河大桥店)(80248108)</t>
  </si>
  <si>
    <t>特价房(无窗)&lt;至多8间&gt;&lt;2人入住&gt;</t>
  </si>
  <si>
    <t>崔裕成</t>
  </si>
  <si>
    <t xml:space="preserve">3029055	</t>
  </si>
  <si>
    <t xml:space="preserve">(THK)YD03666230213234457928;	</t>
  </si>
  <si>
    <t xml:space="preserve">999222711024863	</t>
  </si>
  <si>
    <t>[深圳]迎商酒店(深圳罗湖东门店)(83900515)</t>
  </si>
  <si>
    <t>舒适大床房&lt;至多8间&gt;&lt;2人入住&gt;</t>
  </si>
  <si>
    <t>贺伟杰</t>
  </si>
  <si>
    <t xml:space="preserve">3029450	</t>
  </si>
  <si>
    <t xml:space="preserve">999222720236038	</t>
  </si>
  <si>
    <t>[苏州]沛喜酒店（苏州人民路南门地铁站店）(83902371)</t>
  </si>
  <si>
    <t>轻享大床房&lt;至多8间&gt;&lt;2人入住&gt;</t>
  </si>
  <si>
    <t>陈海泉</t>
  </si>
  <si>
    <t xml:space="preserve">3030148	</t>
  </si>
  <si>
    <t xml:space="preserve">20230214-014	</t>
  </si>
  <si>
    <t xml:space="preserve">999222720679972	</t>
  </si>
  <si>
    <t>[贵阳]宜尚酒店(贵阳黔灵山店)(80247049)</t>
  </si>
  <si>
    <t>特惠大床房&lt;至多8间&gt;&lt;2人入住&gt;</t>
  </si>
  <si>
    <t>李敏</t>
  </si>
  <si>
    <t xml:space="preserve">3030220	</t>
  </si>
  <si>
    <t xml:space="preserve">R_0851039_2617406	</t>
  </si>
  <si>
    <t xml:space="preserve">999222721491910	</t>
  </si>
  <si>
    <t>[北京]汉庭优佳酒店(北京百子湾东店)(93878292)</t>
  </si>
  <si>
    <t>高级大床房A&lt;至多8间&gt;&lt;2人入住&gt;</t>
  </si>
  <si>
    <t>王士巍</t>
  </si>
  <si>
    <t xml:space="preserve">R9000317109094738001	</t>
  </si>
  <si>
    <t xml:space="preserve">999222721874148	</t>
  </si>
  <si>
    <t>[三江]骏怡精选酒店(三江侗乡大道店)(80248109)</t>
  </si>
  <si>
    <t>特价房&lt;至多8间&gt;&lt;2人入住&gt;</t>
  </si>
  <si>
    <t>王新宇</t>
  </si>
  <si>
    <t xml:space="preserve">(THK)YD04202230214162938339;	</t>
  </si>
  <si>
    <t xml:space="preserve">999222722792863	</t>
  </si>
  <si>
    <t>[南京]南京富建城市酒店(80247706)</t>
  </si>
  <si>
    <t>商务标间&lt;2人入住&gt;&lt;早餐&gt;</t>
  </si>
  <si>
    <t>刘田平</t>
  </si>
  <si>
    <t xml:space="preserve">3030481	</t>
  </si>
  <si>
    <t xml:space="preserve">999222723464102	</t>
  </si>
  <si>
    <t>[广州]广州新珠江大酒店(76295551)</t>
  </si>
  <si>
    <t>豪华大床房&lt;至多8间&gt;&lt;2人入住&gt;</t>
  </si>
  <si>
    <t>曾凡伟,林武,张旺华</t>
  </si>
  <si>
    <t xml:space="preserve">3030555	</t>
  </si>
  <si>
    <t xml:space="preserve">999222724349403	</t>
  </si>
  <si>
    <t>[文昌]文昌南国温德姆花园酒店(92491028)</t>
  </si>
  <si>
    <t>温德姆海景大床房&lt;至多8间&gt;&lt;2人入住&gt;</t>
  </si>
  <si>
    <t>陈麟章,陈麟武</t>
  </si>
  <si>
    <t xml:space="preserve">3030646	</t>
  </si>
  <si>
    <t xml:space="preserve">90019EE011086;90019EE011085	</t>
  </si>
  <si>
    <t xml:space="preserve">999222724498595	</t>
  </si>
  <si>
    <t>[道真]道真两江假日丽呈酒店(82807418)</t>
  </si>
  <si>
    <t>高级双床房&lt;至多8间&gt;&lt;90天内可预订&gt;&lt;2人入住&gt;&lt;早餐&gt;</t>
  </si>
  <si>
    <t>周耐华</t>
  </si>
  <si>
    <t xml:space="preserve">3030659	</t>
  </si>
  <si>
    <t xml:space="preserve">4191586	</t>
  </si>
  <si>
    <t xml:space="preserve">999222725046105	</t>
  </si>
  <si>
    <t>代孝芬</t>
  </si>
  <si>
    <t xml:space="preserve">3030702	</t>
  </si>
  <si>
    <t xml:space="preserve">4191862	</t>
  </si>
  <si>
    <t xml:space="preserve">999222730545483	</t>
  </si>
  <si>
    <t>[广州]广州伊士丹顿酒店(88988876)</t>
  </si>
  <si>
    <t>高级套房&lt;至多8间&gt;&lt;2人入住&gt;&lt;早餐&gt;</t>
  </si>
  <si>
    <t>胡强</t>
  </si>
  <si>
    <t xml:space="preserve">3030982	</t>
  </si>
  <si>
    <t xml:space="preserve">1	</t>
  </si>
  <si>
    <t xml:space="preserve">999222730553589	</t>
  </si>
  <si>
    <t>林国生</t>
  </si>
  <si>
    <t xml:space="preserve">3030986	</t>
  </si>
  <si>
    <t xml:space="preserve">999222730989698	</t>
  </si>
  <si>
    <t>[广州]广州白云宾馆(83902259)</t>
  </si>
  <si>
    <t>商务大床房&lt;至多8间&gt;&lt;2人入住&gt;&lt;早餐&gt;</t>
  </si>
  <si>
    <t>刘梓鑫,朱少鹏</t>
  </si>
  <si>
    <t xml:space="preserve">3031026	</t>
  </si>
  <si>
    <t xml:space="preserve">999222731020630	</t>
  </si>
  <si>
    <t>[广州]广东亚洲国际大酒店(83901893)</t>
  </si>
  <si>
    <t>豪华套房&lt;至多8间&gt;&lt;2人入住&gt;</t>
  </si>
  <si>
    <t>杨贤彬</t>
  </si>
  <si>
    <t xml:space="preserve">3031030	</t>
  </si>
  <si>
    <t xml:space="preserve">999222731023873	</t>
  </si>
  <si>
    <t>陈金源</t>
  </si>
  <si>
    <t xml:space="preserve">3031032	</t>
  </si>
  <si>
    <t xml:space="preserve">90019EE011103	</t>
  </si>
  <si>
    <t xml:space="preserve">999222731424584	</t>
  </si>
  <si>
    <t>[深圳]深圳前岸国际酒店(80243779)</t>
  </si>
  <si>
    <t>豪华双床房&lt;至多8间&gt;&lt;2人入住&gt;</t>
  </si>
  <si>
    <t>李民常</t>
  </si>
  <si>
    <t xml:space="preserve">3031098	</t>
  </si>
  <si>
    <t xml:space="preserve">999222732097944	</t>
  </si>
  <si>
    <t>[广州]广州珀丽酒店(76255406)</t>
  </si>
  <si>
    <t>行政双床房&lt;至多8间&gt;&lt;2人入住&gt;</t>
  </si>
  <si>
    <t>杨治洪</t>
  </si>
  <si>
    <t xml:space="preserve">3031210	</t>
  </si>
  <si>
    <t xml:space="preserve">999222732176125	</t>
  </si>
  <si>
    <t>刘生</t>
  </si>
  <si>
    <t xml:space="preserve">3031225	</t>
  </si>
  <si>
    <t>，</t>
  </si>
  <si>
    <t>11634 CNY</t>
  </si>
  <si>
    <t>A230302092045481</t>
  </si>
  <si>
    <t>总计：11634元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</si>
  <si>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</si>
  <si>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</si>
  <si>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</si>
  <si>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</si>
  <si>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</si>
  <si>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</si>
  <si>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</si>
  <si>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</si>
  <si>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</si>
  <si>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</si>
  <si>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</si>
  <si>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</si>
  <si>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</si>
  <si>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</si>
  <si>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</si>
  <si>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</si>
  <si>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</si>
  <si>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</si>
  <si>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</si>
  <si>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2023-02-14</t>
  </si>
  <si>
    <t>3031225</t>
  </si>
  <si>
    <t>广州珀丽酒店</t>
  </si>
  <si>
    <t>2023-02-15</t>
  </si>
  <si>
    <t>退房日月结</t>
  </si>
  <si>
    <t>364.00</t>
  </si>
  <si>
    <t>RMB</t>
  </si>
  <si>
    <t>0</t>
  </si>
  <si>
    <t>0.00</t>
  </si>
  <si>
    <t>携程汇登国内直连</t>
  </si>
  <si>
    <t>01.011264</t>
  </si>
  <si>
    <t>2023-02-14 23:28:23</t>
  </si>
  <si>
    <t>否</t>
  </si>
  <si>
    <t>广州汇登信息科技有限公司</t>
  </si>
  <si>
    <t>直连</t>
  </si>
  <si>
    <t>中国</t>
  </si>
  <si>
    <t>3031210</t>
  </si>
  <si>
    <t>2023-02-14 23:22:35</t>
  </si>
  <si>
    <t>3031098</t>
  </si>
  <si>
    <t>深圳前岸国际酒店</t>
  </si>
  <si>
    <t>590.00</t>
  </si>
  <si>
    <t>-590</t>
  </si>
  <si>
    <t>2023-02-14 22:32:32</t>
  </si>
  <si>
    <t>3031032</t>
  </si>
  <si>
    <t>文昌南国温德姆花园酒店</t>
  </si>
  <si>
    <t>442.00</t>
  </si>
  <si>
    <t>2023-02-14 22:07:46</t>
  </si>
  <si>
    <t>3031030</t>
  </si>
  <si>
    <t>广东亚洲国际大酒店</t>
  </si>
  <si>
    <t>672.00</t>
  </si>
  <si>
    <t>2023-02-14 22:07:30</t>
  </si>
  <si>
    <t>3030986</t>
  </si>
  <si>
    <t>广州伊士丹顿酒店</t>
  </si>
  <si>
    <t>1152.00</t>
  </si>
  <si>
    <t>2023-02-14 21:46:23</t>
  </si>
  <si>
    <t>3030982</t>
  </si>
  <si>
    <t>2023-02-14 21:46:03</t>
  </si>
  <si>
    <t>3030702</t>
  </si>
  <si>
    <t>道真两江假日丽呈酒店</t>
  </si>
  <si>
    <t>255.00</t>
  </si>
  <si>
    <t>2023-02-14 19:30:13</t>
  </si>
  <si>
    <t>3030659</t>
  </si>
  <si>
    <t>2023-02-14 18:57:24</t>
  </si>
  <si>
    <t>3030646</t>
  </si>
  <si>
    <t>884.00</t>
  </si>
  <si>
    <t>2023-02-14 18:48:34</t>
  </si>
  <si>
    <t>3030555</t>
  </si>
  <si>
    <t>广州新珠江大酒店</t>
  </si>
  <si>
    <t>1611.00</t>
  </si>
  <si>
    <t>2023-02-14 17:57:50</t>
  </si>
  <si>
    <t>3030481</t>
  </si>
  <si>
    <t>南京富建城市酒店</t>
  </si>
  <si>
    <t>239.00</t>
  </si>
  <si>
    <t>2023-02-14 17:23:03</t>
  </si>
  <si>
    <t>3030364</t>
  </si>
  <si>
    <t>骏怡精选酒店(三江侗乡大道店)</t>
  </si>
  <si>
    <t>96.00</t>
  </si>
  <si>
    <t>2023-02-14 16:29:39</t>
  </si>
  <si>
    <t>3030323</t>
  </si>
  <si>
    <t>汉庭优佳酒店(北京百子湾东店)</t>
  </si>
  <si>
    <t>355.00</t>
  </si>
  <si>
    <t>2023-02-14 16:05:40</t>
  </si>
  <si>
    <t>3030220</t>
  </si>
  <si>
    <t>宜尚酒店(贵阳黔灵山店)</t>
  </si>
  <si>
    <t>167.00</t>
  </si>
  <si>
    <t>2023-02-14 15:14:19</t>
  </si>
  <si>
    <t>2023-02-13</t>
  </si>
  <si>
    <t>3028723</t>
  </si>
  <si>
    <t>格林东方酒店(固镇世纪广场店)</t>
  </si>
  <si>
    <t>206.00</t>
  </si>
  <si>
    <t>2023-02-13 21:44:04</t>
  </si>
  <si>
    <t>3027033</t>
  </si>
  <si>
    <t>富驿商旅-高雄中华路馆</t>
  </si>
  <si>
    <t>LIU CHIUNGYU</t>
  </si>
  <si>
    <t>253.00</t>
  </si>
  <si>
    <t>2023-02-13 10:40:34</t>
  </si>
  <si>
    <t>2023-02-10</t>
  </si>
  <si>
    <t>3018786</t>
  </si>
  <si>
    <t>怡莱酒店(北京建国门店)</t>
  </si>
  <si>
    <t>738.00</t>
  </si>
  <si>
    <t>2023-02-10 08:35:56</t>
  </si>
  <si>
    <t>2023-02-03</t>
  </si>
  <si>
    <t>3001018</t>
  </si>
  <si>
    <t>汉庭优佳酒店(西安航天城地铁站店)</t>
  </si>
  <si>
    <t>229.00</t>
  </si>
  <si>
    <t>2023-02-03 17:42:09</t>
  </si>
  <si>
    <t>2023-02-01</t>
  </si>
  <si>
    <t>2995716</t>
  </si>
  <si>
    <t>全季酒店(南京夫子庙三山街店)</t>
  </si>
  <si>
    <t>562.00</t>
  </si>
  <si>
    <t>2023-02-01 20:11:47</t>
  </si>
  <si>
    <t>2023-01-19</t>
  </si>
  <si>
    <t>2962421</t>
  </si>
  <si>
    <t>重庆尼依格罗酒店</t>
  </si>
  <si>
    <t>CHEN JIHONG</t>
  </si>
  <si>
    <t>1548.00</t>
  </si>
  <si>
    <t>2023-01-19 12:11:18</t>
  </si>
  <si>
    <t>3029055</t>
  </si>
  <si>
    <t>尚客优连锁酒店(涿鹿桑干河大桥店)</t>
  </si>
  <si>
    <t>90.00</t>
  </si>
  <si>
    <t>2023-02-13 23:44:59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</si>
</sst>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44971</v>
      </c>
      <c r="G2" s="6">
        <v>44972</v>
      </c>
      <c r="H2" s="4">
        <v>1</v>
      </c>
      <c r="I2" s="4">
        <v>1</v>
      </c>
      <c r="J2" s="4">
        <v>1</v>
      </c>
      <c r="K2" s="4" t="s">
        <v>30</v>
      </c>
      <c r="L2" s="4">
        <v>1548</v>
      </c>
      <c r="M2" s="4">
        <v>1548</v>
      </c>
      <c r="N2" s="4" t="s">
        <v>31</v>
      </c>
      <c r="O2" s="4" t="s">
        <v>32</v>
      </c>
      <c r="P2" s="4" t="s">
        <v>33</v>
      </c>
      <c r="Q2" s="4">
        <v>0</v>
      </c>
      <c r="R2" s="7">
        <v>44945</v>
      </c>
      <c r="S2" s="6">
        <v>44987</v>
      </c>
      <c r="T2" s="4" t="s">
        <v>34</v>
      </c>
      <c r="U2" s="4">
        <v>1548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44970</v>
      </c>
      <c r="G3" s="6">
        <v>44972</v>
      </c>
      <c r="H3" s="4">
        <v>1</v>
      </c>
      <c r="I3" s="4">
        <v>2</v>
      </c>
      <c r="J3" s="4">
        <v>2</v>
      </c>
      <c r="K3" s="4" t="s">
        <v>30</v>
      </c>
      <c r="L3" s="4">
        <v>562</v>
      </c>
      <c r="M3" s="4">
        <v>562</v>
      </c>
      <c r="N3" s="4" t="s">
        <v>40</v>
      </c>
      <c r="O3" s="4" t="s">
        <v>32</v>
      </c>
      <c r="P3" s="4" t="s">
        <v>33</v>
      </c>
      <c r="Q3" s="4">
        <v>0</v>
      </c>
      <c r="R3" s="7">
        <v>44958</v>
      </c>
      <c r="S3" s="6">
        <v>44987</v>
      </c>
      <c r="T3" s="4" t="s">
        <v>34</v>
      </c>
      <c r="U3" s="4">
        <v>562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44971</v>
      </c>
      <c r="G4" s="6">
        <v>44972</v>
      </c>
      <c r="H4" s="4">
        <v>1</v>
      </c>
      <c r="I4" s="4">
        <v>1</v>
      </c>
      <c r="J4" s="4">
        <v>1</v>
      </c>
      <c r="K4" s="4" t="s">
        <v>30</v>
      </c>
      <c r="L4" s="4">
        <v>229</v>
      </c>
      <c r="M4" s="4">
        <v>229</v>
      </c>
      <c r="N4" s="4" t="s">
        <v>46</v>
      </c>
      <c r="O4" s="4" t="s">
        <v>32</v>
      </c>
      <c r="P4" s="4" t="s">
        <v>33</v>
      </c>
      <c r="Q4" s="4">
        <v>0</v>
      </c>
      <c r="R4" s="7">
        <v>44960</v>
      </c>
      <c r="S4" s="6">
        <v>44987</v>
      </c>
      <c r="T4" s="4" t="s">
        <v>34</v>
      </c>
      <c r="U4" s="4">
        <v>229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44970</v>
      </c>
      <c r="G5" s="6">
        <v>44972</v>
      </c>
      <c r="H5" s="4">
        <v>1</v>
      </c>
      <c r="I5" s="4">
        <v>2</v>
      </c>
      <c r="J5" s="4">
        <v>2</v>
      </c>
      <c r="K5" s="4" t="s">
        <v>30</v>
      </c>
      <c r="L5" s="4">
        <v>738</v>
      </c>
      <c r="M5" s="4">
        <v>738</v>
      </c>
      <c r="N5" s="4" t="s">
        <v>52</v>
      </c>
      <c r="O5" s="4" t="s">
        <v>32</v>
      </c>
      <c r="P5" s="4" t="s">
        <v>33</v>
      </c>
      <c r="Q5" s="4">
        <v>0</v>
      </c>
      <c r="R5" s="7">
        <v>44967</v>
      </c>
      <c r="S5" s="6">
        <v>44987</v>
      </c>
      <c r="T5" s="4" t="s">
        <v>34</v>
      </c>
      <c r="U5" s="4">
        <v>738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44970</v>
      </c>
      <c r="G6" s="6">
        <v>44972</v>
      </c>
      <c r="H6" s="4">
        <v>1</v>
      </c>
      <c r="I6" s="4">
        <v>2</v>
      </c>
      <c r="J6" s="4">
        <v>2</v>
      </c>
      <c r="K6" s="4" t="s">
        <v>30</v>
      </c>
      <c r="L6" s="4">
        <v>449</v>
      </c>
      <c r="M6" s="4">
        <v>449</v>
      </c>
      <c r="N6" s="4" t="s">
        <v>58</v>
      </c>
      <c r="O6" s="4" t="s">
        <v>32</v>
      </c>
      <c r="P6" s="4" t="s">
        <v>33</v>
      </c>
      <c r="Q6" s="4">
        <v>0</v>
      </c>
      <c r="R6" s="7">
        <v>44970</v>
      </c>
      <c r="S6" s="6">
        <v>44987</v>
      </c>
      <c r="T6" s="4" t="s">
        <v>34</v>
      </c>
      <c r="U6" s="4">
        <v>449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55</v>
      </c>
      <c r="B7" s="4" t="s">
        <v>26</v>
      </c>
      <c r="C7" s="4" t="s">
        <v>61</v>
      </c>
      <c r="D7" s="4" t="s">
        <v>56</v>
      </c>
      <c r="E7" s="4" t="s">
        <v>57</v>
      </c>
      <c r="F7" s="6">
        <v>44970</v>
      </c>
      <c r="G7" s="6">
        <v>44972</v>
      </c>
      <c r="H7" s="4">
        <v>1</v>
      </c>
      <c r="I7" s="4">
        <v>2</v>
      </c>
      <c r="J7" s="4">
        <v>2</v>
      </c>
      <c r="K7" s="4" t="s">
        <v>30</v>
      </c>
      <c r="L7" s="4">
        <v>-449</v>
      </c>
      <c r="M7" s="4">
        <v>-449</v>
      </c>
      <c r="N7" s="4" t="s">
        <v>58</v>
      </c>
      <c r="O7" s="4" t="s">
        <v>32</v>
      </c>
      <c r="P7" s="4" t="s">
        <v>33</v>
      </c>
      <c r="Q7" s="4">
        <v>0</v>
      </c>
      <c r="R7" s="7">
        <v>44970</v>
      </c>
      <c r="S7" s="6">
        <v>44987</v>
      </c>
      <c r="T7" s="4" t="s">
        <v>34</v>
      </c>
      <c r="U7" s="4">
        <v>-449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44971</v>
      </c>
      <c r="G8" s="6">
        <v>44972</v>
      </c>
      <c r="H8" s="4">
        <v>1</v>
      </c>
      <c r="I8" s="4">
        <v>1</v>
      </c>
      <c r="J8" s="4">
        <v>1</v>
      </c>
      <c r="K8" s="4" t="s">
        <v>30</v>
      </c>
      <c r="L8" s="4">
        <v>253</v>
      </c>
      <c r="M8" s="4">
        <v>253</v>
      </c>
      <c r="N8" s="4" t="s">
        <v>65</v>
      </c>
      <c r="O8" s="4" t="s">
        <v>32</v>
      </c>
      <c r="P8" s="4" t="s">
        <v>33</v>
      </c>
      <c r="Q8" s="4">
        <v>0</v>
      </c>
      <c r="R8" s="7">
        <v>44970</v>
      </c>
      <c r="S8" s="6">
        <v>44987</v>
      </c>
      <c r="T8" s="4" t="s">
        <v>34</v>
      </c>
      <c r="U8" s="4">
        <v>253</v>
      </c>
      <c r="V8" s="4">
        <v>0</v>
      </c>
      <c r="W8" s="4">
        <v>0</v>
      </c>
      <c r="X8" s="4" t="s">
        <v>66</v>
      </c>
      <c r="Y8" s="4" t="s">
        <v>60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44971</v>
      </c>
      <c r="G9" s="6">
        <v>44972</v>
      </c>
      <c r="H9" s="4">
        <v>1</v>
      </c>
      <c r="I9" s="4">
        <v>1</v>
      </c>
      <c r="J9" s="4">
        <v>1</v>
      </c>
      <c r="K9" s="4" t="s">
        <v>30</v>
      </c>
      <c r="L9" s="4">
        <v>206</v>
      </c>
      <c r="M9" s="4">
        <v>206</v>
      </c>
      <c r="N9" s="4" t="s">
        <v>70</v>
      </c>
      <c r="O9" s="4" t="s">
        <v>32</v>
      </c>
      <c r="P9" s="4" t="s">
        <v>33</v>
      </c>
      <c r="Q9" s="4">
        <v>0</v>
      </c>
      <c r="R9" s="7">
        <v>44970</v>
      </c>
      <c r="S9" s="6">
        <v>44987</v>
      </c>
      <c r="T9" s="4" t="s">
        <v>34</v>
      </c>
      <c r="U9" s="4">
        <v>206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44971</v>
      </c>
      <c r="G10" s="6">
        <v>44972</v>
      </c>
      <c r="H10" s="4">
        <v>1</v>
      </c>
      <c r="I10" s="4">
        <v>1</v>
      </c>
      <c r="J10" s="4">
        <v>1</v>
      </c>
      <c r="K10" s="4" t="s">
        <v>30</v>
      </c>
      <c r="L10" s="4">
        <v>90</v>
      </c>
      <c r="M10" s="4">
        <v>90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44970</v>
      </c>
      <c r="S10" s="6">
        <v>44987</v>
      </c>
      <c r="T10" s="4" t="s">
        <v>34</v>
      </c>
      <c r="U10" s="4">
        <v>90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44971</v>
      </c>
      <c r="G11" s="6">
        <v>44972</v>
      </c>
      <c r="H11" s="4">
        <v>1</v>
      </c>
      <c r="I11" s="4">
        <v>1</v>
      </c>
      <c r="J11" s="4">
        <v>1</v>
      </c>
      <c r="K11" s="4" t="s">
        <v>30</v>
      </c>
      <c r="L11" s="4">
        <v>150</v>
      </c>
      <c r="M11" s="4">
        <v>150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44971</v>
      </c>
      <c r="S11" s="6">
        <v>44987</v>
      </c>
      <c r="T11" s="4" t="s">
        <v>34</v>
      </c>
      <c r="U11" s="4">
        <v>150</v>
      </c>
      <c r="V11" s="4">
        <v>0</v>
      </c>
      <c r="W11" s="4">
        <v>0</v>
      </c>
      <c r="X11" s="4" t="s">
        <v>83</v>
      </c>
      <c r="Y11" s="4" t="s">
        <v>60</v>
      </c>
    </row>
    <row r="12" s="4" customFormat="1" spans="1:25">
      <c r="A12" s="4" t="s">
        <v>79</v>
      </c>
      <c r="B12" s="4" t="s">
        <v>26</v>
      </c>
      <c r="C12" s="4" t="s">
        <v>61</v>
      </c>
      <c r="D12" s="4" t="s">
        <v>80</v>
      </c>
      <c r="E12" s="4" t="s">
        <v>81</v>
      </c>
      <c r="F12" s="6">
        <v>44971</v>
      </c>
      <c r="G12" s="6">
        <v>44972</v>
      </c>
      <c r="H12" s="4">
        <v>1</v>
      </c>
      <c r="I12" s="4">
        <v>1</v>
      </c>
      <c r="J12" s="4">
        <v>1</v>
      </c>
      <c r="K12" s="4" t="s">
        <v>30</v>
      </c>
      <c r="L12" s="4">
        <v>-150</v>
      </c>
      <c r="M12" s="4">
        <v>-150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44971</v>
      </c>
      <c r="S12" s="6">
        <v>44987</v>
      </c>
      <c r="T12" s="4" t="s">
        <v>34</v>
      </c>
      <c r="U12" s="4">
        <v>-150</v>
      </c>
      <c r="V12" s="4">
        <v>0</v>
      </c>
      <c r="W12" s="4">
        <v>0</v>
      </c>
      <c r="X12" s="4" t="s">
        <v>83</v>
      </c>
      <c r="Y12" s="4" t="s">
        <v>60</v>
      </c>
    </row>
    <row r="13" s="4" customFormat="1" spans="1:25">
      <c r="A13" s="4" t="s">
        <v>84</v>
      </c>
      <c r="B13" s="4" t="s">
        <v>26</v>
      </c>
      <c r="C13" s="4" t="s">
        <v>27</v>
      </c>
      <c r="D13" s="4" t="s">
        <v>85</v>
      </c>
      <c r="E13" s="4" t="s">
        <v>86</v>
      </c>
      <c r="F13" s="6">
        <v>44971</v>
      </c>
      <c r="G13" s="6">
        <v>44972</v>
      </c>
      <c r="H13" s="4">
        <v>1</v>
      </c>
      <c r="I13" s="4">
        <v>1</v>
      </c>
      <c r="J13" s="4">
        <v>1</v>
      </c>
      <c r="K13" s="4" t="s">
        <v>30</v>
      </c>
      <c r="L13" s="4">
        <v>307</v>
      </c>
      <c r="M13" s="4">
        <v>307</v>
      </c>
      <c r="N13" s="4" t="s">
        <v>87</v>
      </c>
      <c r="O13" s="4" t="s">
        <v>32</v>
      </c>
      <c r="P13" s="4" t="s">
        <v>33</v>
      </c>
      <c r="Q13" s="4">
        <v>0</v>
      </c>
      <c r="R13" s="7">
        <v>44971</v>
      </c>
      <c r="S13" s="6">
        <v>44987</v>
      </c>
      <c r="T13" s="4" t="s">
        <v>34</v>
      </c>
      <c r="U13" s="4">
        <v>307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44971</v>
      </c>
      <c r="G14" s="6">
        <v>44972</v>
      </c>
      <c r="H14" s="4">
        <v>1</v>
      </c>
      <c r="I14" s="4">
        <v>1</v>
      </c>
      <c r="J14" s="4">
        <v>1</v>
      </c>
      <c r="K14" s="4" t="s">
        <v>30</v>
      </c>
      <c r="L14" s="4">
        <v>167</v>
      </c>
      <c r="M14" s="4">
        <v>167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44971</v>
      </c>
      <c r="S14" s="6">
        <v>44987</v>
      </c>
      <c r="T14" s="4" t="s">
        <v>34</v>
      </c>
      <c r="U14" s="4">
        <v>167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84</v>
      </c>
      <c r="B15" s="4" t="s">
        <v>26</v>
      </c>
      <c r="C15" s="4" t="s">
        <v>61</v>
      </c>
      <c r="D15" s="4" t="s">
        <v>85</v>
      </c>
      <c r="E15" s="4" t="s">
        <v>86</v>
      </c>
      <c r="F15" s="6">
        <v>44971</v>
      </c>
      <c r="G15" s="6">
        <v>44972</v>
      </c>
      <c r="H15" s="4">
        <v>1</v>
      </c>
      <c r="I15" s="4">
        <v>1</v>
      </c>
      <c r="J15" s="4">
        <v>1</v>
      </c>
      <c r="K15" s="4" t="s">
        <v>30</v>
      </c>
      <c r="L15" s="4">
        <v>-307</v>
      </c>
      <c r="M15" s="4">
        <v>-307</v>
      </c>
      <c r="N15" s="4" t="s">
        <v>87</v>
      </c>
      <c r="O15" s="4" t="s">
        <v>32</v>
      </c>
      <c r="P15" s="4" t="s">
        <v>33</v>
      </c>
      <c r="Q15" s="4">
        <v>0</v>
      </c>
      <c r="R15" s="7">
        <v>44971</v>
      </c>
      <c r="S15" s="6">
        <v>44987</v>
      </c>
      <c r="T15" s="4" t="s">
        <v>34</v>
      </c>
      <c r="U15" s="4">
        <v>-307</v>
      </c>
      <c r="V15" s="4">
        <v>0</v>
      </c>
      <c r="W15" s="4">
        <v>0</v>
      </c>
      <c r="X15" s="4" t="s">
        <v>88</v>
      </c>
      <c r="Y15" s="4" t="s">
        <v>89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44971</v>
      </c>
      <c r="G16" s="6">
        <v>44972</v>
      </c>
      <c r="H16" s="4">
        <v>1</v>
      </c>
      <c r="I16" s="4">
        <v>1</v>
      </c>
      <c r="J16" s="4">
        <v>1</v>
      </c>
      <c r="K16" s="4" t="s">
        <v>30</v>
      </c>
      <c r="L16" s="4">
        <v>355</v>
      </c>
      <c r="M16" s="4">
        <v>355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44971</v>
      </c>
      <c r="S16" s="6">
        <v>44987</v>
      </c>
      <c r="T16" s="4" t="s">
        <v>34</v>
      </c>
      <c r="U16" s="4">
        <v>355</v>
      </c>
      <c r="V16" s="4">
        <v>0</v>
      </c>
      <c r="W16" s="4">
        <v>0</v>
      </c>
      <c r="X16" s="4" t="s">
        <v>60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44971</v>
      </c>
      <c r="G17" s="6">
        <v>44972</v>
      </c>
      <c r="H17" s="4">
        <v>1</v>
      </c>
      <c r="I17" s="4">
        <v>1</v>
      </c>
      <c r="J17" s="4">
        <v>1</v>
      </c>
      <c r="K17" s="4" t="s">
        <v>30</v>
      </c>
      <c r="L17" s="4">
        <v>96</v>
      </c>
      <c r="M17" s="4">
        <v>96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44971</v>
      </c>
      <c r="S17" s="6">
        <v>44987</v>
      </c>
      <c r="T17" s="4" t="s">
        <v>34</v>
      </c>
      <c r="U17" s="4">
        <v>96</v>
      </c>
      <c r="V17" s="4">
        <v>0</v>
      </c>
      <c r="W17" s="4">
        <v>0</v>
      </c>
      <c r="X17" s="4" t="s">
        <v>60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44971</v>
      </c>
      <c r="G18" s="6">
        <v>44972</v>
      </c>
      <c r="H18" s="4">
        <v>1</v>
      </c>
      <c r="I18" s="4">
        <v>1</v>
      </c>
      <c r="J18" s="4">
        <v>1</v>
      </c>
      <c r="K18" s="4" t="s">
        <v>30</v>
      </c>
      <c r="L18" s="4">
        <v>239</v>
      </c>
      <c r="M18" s="4">
        <v>239</v>
      </c>
      <c r="N18" s="4" t="s">
        <v>109</v>
      </c>
      <c r="O18" s="4" t="s">
        <v>32</v>
      </c>
      <c r="P18" s="4" t="s">
        <v>33</v>
      </c>
      <c r="Q18" s="4">
        <v>0</v>
      </c>
      <c r="R18" s="7">
        <v>44971</v>
      </c>
      <c r="S18" s="6">
        <v>44987</v>
      </c>
      <c r="T18" s="4" t="s">
        <v>34</v>
      </c>
      <c r="U18" s="4">
        <v>239</v>
      </c>
      <c r="V18" s="4">
        <v>0</v>
      </c>
      <c r="W18" s="4">
        <v>0</v>
      </c>
      <c r="X18" s="4" t="s">
        <v>110</v>
      </c>
      <c r="Y18" s="4" t="s">
        <v>60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44971</v>
      </c>
      <c r="G19" s="6">
        <v>44972</v>
      </c>
      <c r="H19" s="4">
        <v>3</v>
      </c>
      <c r="I19" s="4">
        <v>1</v>
      </c>
      <c r="J19" s="4">
        <v>3</v>
      </c>
      <c r="K19" s="4" t="s">
        <v>30</v>
      </c>
      <c r="L19" s="4">
        <v>1611</v>
      </c>
      <c r="M19" s="4">
        <v>1611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44971</v>
      </c>
      <c r="S19" s="6">
        <v>44987</v>
      </c>
      <c r="T19" s="4" t="s">
        <v>34</v>
      </c>
      <c r="U19" s="4">
        <v>1611</v>
      </c>
      <c r="V19" s="4">
        <v>0</v>
      </c>
      <c r="W19" s="4">
        <v>0</v>
      </c>
      <c r="X19" s="4" t="s">
        <v>115</v>
      </c>
      <c r="Y19" s="4" t="s">
        <v>60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44971</v>
      </c>
      <c r="G20" s="6">
        <v>44972</v>
      </c>
      <c r="H20" s="4">
        <v>2</v>
      </c>
      <c r="I20" s="4">
        <v>1</v>
      </c>
      <c r="J20" s="4">
        <v>2</v>
      </c>
      <c r="K20" s="4" t="s">
        <v>30</v>
      </c>
      <c r="L20" s="4">
        <v>884</v>
      </c>
      <c r="M20" s="4">
        <v>884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44971</v>
      </c>
      <c r="S20" s="6">
        <v>44987</v>
      </c>
      <c r="T20" s="4" t="s">
        <v>34</v>
      </c>
      <c r="U20" s="4">
        <v>884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44971</v>
      </c>
      <c r="G21" s="6">
        <v>44972</v>
      </c>
      <c r="H21" s="4">
        <v>1</v>
      </c>
      <c r="I21" s="4">
        <v>1</v>
      </c>
      <c r="J21" s="4">
        <v>1</v>
      </c>
      <c r="K21" s="4" t="s">
        <v>30</v>
      </c>
      <c r="L21" s="4">
        <v>255</v>
      </c>
      <c r="M21" s="4">
        <v>255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44971</v>
      </c>
      <c r="S21" s="6">
        <v>44987</v>
      </c>
      <c r="T21" s="4" t="s">
        <v>34</v>
      </c>
      <c r="U21" s="4">
        <v>255</v>
      </c>
      <c r="V21" s="4">
        <v>0</v>
      </c>
      <c r="W21" s="4">
        <v>0</v>
      </c>
      <c r="X21" s="4" t="s">
        <v>126</v>
      </c>
      <c r="Y21" s="4" t="s">
        <v>127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44971</v>
      </c>
      <c r="G22" s="6">
        <v>44972</v>
      </c>
      <c r="H22" s="4">
        <v>1</v>
      </c>
      <c r="I22" s="4">
        <v>1</v>
      </c>
      <c r="J22" s="4">
        <v>1</v>
      </c>
      <c r="K22" s="4" t="s">
        <v>30</v>
      </c>
      <c r="L22" s="4">
        <v>255</v>
      </c>
      <c r="M22" s="4">
        <v>255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44971</v>
      </c>
      <c r="S22" s="6">
        <v>44987</v>
      </c>
      <c r="T22" s="4" t="s">
        <v>34</v>
      </c>
      <c r="U22" s="4">
        <v>255</v>
      </c>
      <c r="V22" s="4">
        <v>0</v>
      </c>
      <c r="W22" s="4">
        <v>0</v>
      </c>
      <c r="X22" s="4" t="s">
        <v>130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44971</v>
      </c>
      <c r="G23" s="6">
        <v>44972</v>
      </c>
      <c r="H23" s="4">
        <v>1</v>
      </c>
      <c r="I23" s="4">
        <v>1</v>
      </c>
      <c r="J23" s="4">
        <v>1</v>
      </c>
      <c r="K23" s="4" t="s">
        <v>30</v>
      </c>
      <c r="L23" s="4">
        <v>1152</v>
      </c>
      <c r="M23" s="4">
        <v>1152</v>
      </c>
      <c r="N23" s="4" t="s">
        <v>135</v>
      </c>
      <c r="O23" s="4" t="s">
        <v>32</v>
      </c>
      <c r="P23" s="4" t="s">
        <v>33</v>
      </c>
      <c r="Q23" s="4">
        <v>0</v>
      </c>
      <c r="R23" s="7">
        <v>44971</v>
      </c>
      <c r="S23" s="6">
        <v>44987</v>
      </c>
      <c r="T23" s="4" t="s">
        <v>34</v>
      </c>
      <c r="U23" s="4">
        <v>1152</v>
      </c>
      <c r="V23" s="4">
        <v>0</v>
      </c>
      <c r="W23" s="4">
        <v>0</v>
      </c>
      <c r="X23" s="4" t="s">
        <v>136</v>
      </c>
      <c r="Y23" s="4" t="s">
        <v>137</v>
      </c>
    </row>
    <row r="24" s="4" customFormat="1" spans="1:25">
      <c r="A24" s="4" t="s">
        <v>138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44971</v>
      </c>
      <c r="G24" s="6">
        <v>44972</v>
      </c>
      <c r="H24" s="4">
        <v>1</v>
      </c>
      <c r="I24" s="4">
        <v>1</v>
      </c>
      <c r="J24" s="4">
        <v>1</v>
      </c>
      <c r="K24" s="4" t="s">
        <v>30</v>
      </c>
      <c r="L24" s="4">
        <v>1152</v>
      </c>
      <c r="M24" s="4">
        <v>1152</v>
      </c>
      <c r="N24" s="4" t="s">
        <v>139</v>
      </c>
      <c r="O24" s="4" t="s">
        <v>32</v>
      </c>
      <c r="P24" s="4" t="s">
        <v>33</v>
      </c>
      <c r="Q24" s="4">
        <v>0</v>
      </c>
      <c r="R24" s="7">
        <v>44971</v>
      </c>
      <c r="S24" s="6">
        <v>44987</v>
      </c>
      <c r="T24" s="4" t="s">
        <v>34</v>
      </c>
      <c r="U24" s="4">
        <v>1152</v>
      </c>
      <c r="V24" s="4">
        <v>0</v>
      </c>
      <c r="W24" s="4">
        <v>0</v>
      </c>
      <c r="X24" s="4" t="s">
        <v>140</v>
      </c>
      <c r="Y24" s="4" t="s">
        <v>137</v>
      </c>
    </row>
    <row r="25" s="4" customFormat="1" spans="1:25">
      <c r="A25" s="4" t="s">
        <v>141</v>
      </c>
      <c r="B25" s="4" t="s">
        <v>26</v>
      </c>
      <c r="C25" s="4" t="s">
        <v>27</v>
      </c>
      <c r="D25" s="4" t="s">
        <v>142</v>
      </c>
      <c r="E25" s="4" t="s">
        <v>143</v>
      </c>
      <c r="F25" s="6">
        <v>44971</v>
      </c>
      <c r="G25" s="6">
        <v>44972</v>
      </c>
      <c r="H25" s="4">
        <v>2</v>
      </c>
      <c r="I25" s="4">
        <v>1</v>
      </c>
      <c r="J25" s="4">
        <v>2</v>
      </c>
      <c r="K25" s="4" t="s">
        <v>30</v>
      </c>
      <c r="L25" s="4">
        <v>1342</v>
      </c>
      <c r="M25" s="4">
        <v>1342</v>
      </c>
      <c r="N25" s="4" t="s">
        <v>144</v>
      </c>
      <c r="O25" s="4" t="s">
        <v>32</v>
      </c>
      <c r="P25" s="4" t="s">
        <v>33</v>
      </c>
      <c r="Q25" s="4">
        <v>0</v>
      </c>
      <c r="R25" s="7">
        <v>44971</v>
      </c>
      <c r="S25" s="6">
        <v>44987</v>
      </c>
      <c r="T25" s="4" t="s">
        <v>34</v>
      </c>
      <c r="U25" s="4">
        <v>1342</v>
      </c>
      <c r="V25" s="4">
        <v>0</v>
      </c>
      <c r="W25" s="4">
        <v>0</v>
      </c>
      <c r="X25" s="4" t="s">
        <v>145</v>
      </c>
      <c r="Y25" s="4" t="s">
        <v>60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44971</v>
      </c>
      <c r="G26" s="6">
        <v>44972</v>
      </c>
      <c r="H26" s="4">
        <v>1</v>
      </c>
      <c r="I26" s="4">
        <v>1</v>
      </c>
      <c r="J26" s="4">
        <v>1</v>
      </c>
      <c r="K26" s="4" t="s">
        <v>30</v>
      </c>
      <c r="L26" s="4">
        <v>672</v>
      </c>
      <c r="M26" s="4">
        <v>672</v>
      </c>
      <c r="N26" s="4" t="s">
        <v>149</v>
      </c>
      <c r="O26" s="4" t="s">
        <v>32</v>
      </c>
      <c r="P26" s="4" t="s">
        <v>33</v>
      </c>
      <c r="Q26" s="4">
        <v>0</v>
      </c>
      <c r="R26" s="7">
        <v>44971</v>
      </c>
      <c r="S26" s="6">
        <v>44987</v>
      </c>
      <c r="T26" s="4" t="s">
        <v>34</v>
      </c>
      <c r="U26" s="4">
        <v>672</v>
      </c>
      <c r="V26" s="4">
        <v>0</v>
      </c>
      <c r="W26" s="4">
        <v>0</v>
      </c>
      <c r="X26" s="4" t="s">
        <v>150</v>
      </c>
      <c r="Y26" s="4" t="s">
        <v>60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117</v>
      </c>
      <c r="E27" s="4" t="s">
        <v>118</v>
      </c>
      <c r="F27" s="6">
        <v>44971</v>
      </c>
      <c r="G27" s="6">
        <v>44972</v>
      </c>
      <c r="H27" s="4">
        <v>1</v>
      </c>
      <c r="I27" s="4">
        <v>1</v>
      </c>
      <c r="J27" s="4">
        <v>1</v>
      </c>
      <c r="K27" s="4" t="s">
        <v>30</v>
      </c>
      <c r="L27" s="4">
        <v>442</v>
      </c>
      <c r="M27" s="4">
        <v>442</v>
      </c>
      <c r="N27" s="4" t="s">
        <v>152</v>
      </c>
      <c r="O27" s="4" t="s">
        <v>32</v>
      </c>
      <c r="P27" s="4" t="s">
        <v>33</v>
      </c>
      <c r="Q27" s="4">
        <v>0</v>
      </c>
      <c r="R27" s="7">
        <v>44971</v>
      </c>
      <c r="S27" s="6">
        <v>44987</v>
      </c>
      <c r="T27" s="4" t="s">
        <v>34</v>
      </c>
      <c r="U27" s="4">
        <v>442</v>
      </c>
      <c r="V27" s="4">
        <v>0</v>
      </c>
      <c r="W27" s="4">
        <v>0</v>
      </c>
      <c r="X27" s="4" t="s">
        <v>153</v>
      </c>
      <c r="Y27" s="4" t="s">
        <v>154</v>
      </c>
    </row>
    <row r="28" s="4" customFormat="1" spans="1:25">
      <c r="A28" s="4" t="s">
        <v>141</v>
      </c>
      <c r="B28" s="4" t="s">
        <v>26</v>
      </c>
      <c r="C28" s="4" t="s">
        <v>61</v>
      </c>
      <c r="D28" s="4" t="s">
        <v>142</v>
      </c>
      <c r="E28" s="4" t="s">
        <v>143</v>
      </c>
      <c r="F28" s="6">
        <v>44971</v>
      </c>
      <c r="G28" s="6">
        <v>44972</v>
      </c>
      <c r="H28" s="4">
        <v>2</v>
      </c>
      <c r="I28" s="4">
        <v>1</v>
      </c>
      <c r="J28" s="4">
        <v>2</v>
      </c>
      <c r="K28" s="4" t="s">
        <v>30</v>
      </c>
      <c r="L28" s="4">
        <v>-1342</v>
      </c>
      <c r="M28" s="4">
        <v>-1342</v>
      </c>
      <c r="N28" s="4" t="s">
        <v>144</v>
      </c>
      <c r="O28" s="4" t="s">
        <v>32</v>
      </c>
      <c r="P28" s="4" t="s">
        <v>33</v>
      </c>
      <c r="Q28" s="4">
        <v>0</v>
      </c>
      <c r="R28" s="7">
        <v>44971</v>
      </c>
      <c r="S28" s="6">
        <v>44987</v>
      </c>
      <c r="T28" s="4" t="s">
        <v>34</v>
      </c>
      <c r="U28" s="4">
        <v>-1342</v>
      </c>
      <c r="V28" s="4">
        <v>0</v>
      </c>
      <c r="W28" s="4">
        <v>0</v>
      </c>
      <c r="X28" s="4" t="s">
        <v>145</v>
      </c>
      <c r="Y28" s="4" t="s">
        <v>60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44971</v>
      </c>
      <c r="G29" s="6">
        <v>44972</v>
      </c>
      <c r="H29" s="4">
        <v>1</v>
      </c>
      <c r="I29" s="4">
        <v>1</v>
      </c>
      <c r="J29" s="4">
        <v>1</v>
      </c>
      <c r="K29" s="4" t="s">
        <v>30</v>
      </c>
      <c r="L29" s="4">
        <v>590</v>
      </c>
      <c r="M29" s="4">
        <v>590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44971</v>
      </c>
      <c r="S29" s="6">
        <v>44987</v>
      </c>
      <c r="T29" s="4" t="s">
        <v>34</v>
      </c>
      <c r="U29" s="4">
        <v>590</v>
      </c>
      <c r="V29" s="4">
        <v>0</v>
      </c>
      <c r="W29" s="4">
        <v>0</v>
      </c>
      <c r="X29" s="4" t="s">
        <v>159</v>
      </c>
      <c r="Y29" s="4" t="s">
        <v>60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44971</v>
      </c>
      <c r="G30" s="6">
        <v>44972</v>
      </c>
      <c r="H30" s="4">
        <v>1</v>
      </c>
      <c r="I30" s="4">
        <v>1</v>
      </c>
      <c r="J30" s="4">
        <v>1</v>
      </c>
      <c r="K30" s="4" t="s">
        <v>30</v>
      </c>
      <c r="L30" s="4">
        <v>364</v>
      </c>
      <c r="M30" s="4">
        <v>364</v>
      </c>
      <c r="N30" s="4" t="s">
        <v>163</v>
      </c>
      <c r="O30" s="4" t="s">
        <v>32</v>
      </c>
      <c r="P30" s="4" t="s">
        <v>33</v>
      </c>
      <c r="Q30" s="4">
        <v>0</v>
      </c>
      <c r="R30" s="7">
        <v>44971</v>
      </c>
      <c r="S30" s="6">
        <v>44987</v>
      </c>
      <c r="T30" s="4" t="s">
        <v>34</v>
      </c>
      <c r="U30" s="4">
        <v>364</v>
      </c>
      <c r="V30" s="4">
        <v>0</v>
      </c>
      <c r="W30" s="4">
        <v>0</v>
      </c>
      <c r="X30" s="4" t="s">
        <v>164</v>
      </c>
      <c r="Y30" s="4" t="s">
        <v>60</v>
      </c>
    </row>
    <row r="31" s="4" customFormat="1" spans="1:25">
      <c r="A31" s="4" t="s">
        <v>155</v>
      </c>
      <c r="B31" s="4" t="s">
        <v>26</v>
      </c>
      <c r="C31" s="4" t="s">
        <v>61</v>
      </c>
      <c r="D31" s="4" t="s">
        <v>156</v>
      </c>
      <c r="E31" s="4" t="s">
        <v>157</v>
      </c>
      <c r="F31" s="6">
        <v>44971</v>
      </c>
      <c r="G31" s="6">
        <v>44972</v>
      </c>
      <c r="H31" s="4">
        <v>1</v>
      </c>
      <c r="I31" s="4">
        <v>1</v>
      </c>
      <c r="J31" s="4">
        <v>1</v>
      </c>
      <c r="K31" s="4" t="s">
        <v>30</v>
      </c>
      <c r="L31" s="4">
        <v>-590</v>
      </c>
      <c r="M31" s="4">
        <v>-590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44971</v>
      </c>
      <c r="S31" s="6">
        <v>44987</v>
      </c>
      <c r="T31" s="4" t="s">
        <v>34</v>
      </c>
      <c r="U31" s="4">
        <v>-590</v>
      </c>
      <c r="V31" s="4">
        <v>0</v>
      </c>
      <c r="W31" s="4">
        <v>0</v>
      </c>
      <c r="X31" s="4" t="s">
        <v>159</v>
      </c>
      <c r="Y31" s="4" t="s">
        <v>60</v>
      </c>
    </row>
    <row r="32" s="4" customFormat="1" spans="1:25">
      <c r="A32" s="4" t="s">
        <v>165</v>
      </c>
      <c r="B32" s="4" t="s">
        <v>26</v>
      </c>
      <c r="C32" s="4" t="s">
        <v>27</v>
      </c>
      <c r="D32" s="4" t="s">
        <v>161</v>
      </c>
      <c r="E32" s="4" t="s">
        <v>162</v>
      </c>
      <c r="F32" s="6">
        <v>44971</v>
      </c>
      <c r="G32" s="6">
        <v>44972</v>
      </c>
      <c r="H32" s="4">
        <v>1</v>
      </c>
      <c r="I32" s="4">
        <v>1</v>
      </c>
      <c r="J32" s="4">
        <v>1</v>
      </c>
      <c r="K32" s="4" t="s">
        <v>30</v>
      </c>
      <c r="L32" s="4">
        <v>364</v>
      </c>
      <c r="M32" s="4">
        <v>364</v>
      </c>
      <c r="N32" s="4" t="s">
        <v>166</v>
      </c>
      <c r="O32" s="4" t="s">
        <v>32</v>
      </c>
      <c r="P32" s="4" t="s">
        <v>33</v>
      </c>
      <c r="Q32" s="4">
        <v>0</v>
      </c>
      <c r="R32" s="7">
        <v>44971</v>
      </c>
      <c r="S32" s="6">
        <v>44987</v>
      </c>
      <c r="T32" s="4" t="s">
        <v>34</v>
      </c>
      <c r="U32" s="4">
        <v>364</v>
      </c>
      <c r="V32" s="4">
        <v>0</v>
      </c>
      <c r="W32" s="4">
        <v>0</v>
      </c>
      <c r="X32" s="4" t="s">
        <v>167</v>
      </c>
      <c r="Y32" s="4" t="s">
        <v>60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6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168</v>
      </c>
    </row>
    <row r="2" s="4" customFormat="1" spans="1:9">
      <c r="A2" s="5">
        <v>999222270493193</v>
      </c>
      <c r="B2" s="6">
        <v>44971</v>
      </c>
      <c r="C2" s="6">
        <v>44972</v>
      </c>
      <c r="D2" s="4">
        <v>1548</v>
      </c>
      <c r="E2" s="4" t="str">
        <f>VLOOKUP(A2,HOP!A:L,12,0)</f>
        <v>1548.00</v>
      </c>
      <c r="F2" s="4" t="str">
        <f>VLOOKUP(A2,HOP!A:C,3,0)</f>
        <v>2962421</v>
      </c>
      <c r="G2" s="4">
        <f>D2-E2</f>
        <v>0</v>
      </c>
      <c r="H2" s="4" t="str">
        <f>$H$1&amp;F2</f>
        <v>，2962421</v>
      </c>
      <c r="I2" s="4" t="str">
        <f>VLOOKUP(A2,HOP!A:U,21,0)</f>
        <v>直连</v>
      </c>
    </row>
    <row r="3" s="4" customFormat="1" spans="1:9">
      <c r="A3" s="5">
        <v>999222469701039</v>
      </c>
      <c r="B3" s="6">
        <v>44970</v>
      </c>
      <c r="C3" s="6">
        <v>44972</v>
      </c>
      <c r="D3" s="4">
        <v>562</v>
      </c>
      <c r="E3" s="4" t="str">
        <f>VLOOKUP(A3,HOP!A:L,12,0)</f>
        <v>562.00</v>
      </c>
      <c r="F3" s="4" t="str">
        <f>VLOOKUP(A3,HOP!A:C,3,0)</f>
        <v>2995716</v>
      </c>
      <c r="G3" s="4">
        <f t="shared" ref="G3:G27" si="0">D3-E3</f>
        <v>0</v>
      </c>
      <c r="H3" s="4" t="str">
        <f t="shared" ref="H3:H27" si="1">$H$1&amp;F3</f>
        <v>，2995716</v>
      </c>
      <c r="I3" s="4" t="str">
        <f>VLOOKUP(A3,HOP!A:U,21,0)</f>
        <v>直连</v>
      </c>
    </row>
    <row r="4" s="4" customFormat="1" spans="1:9">
      <c r="A4" s="5">
        <v>999222505306528</v>
      </c>
      <c r="B4" s="6">
        <v>44971</v>
      </c>
      <c r="C4" s="6">
        <v>44972</v>
      </c>
      <c r="D4" s="4">
        <v>229</v>
      </c>
      <c r="E4" s="4" t="str">
        <f>VLOOKUP(A4,HOP!A:L,12,0)</f>
        <v>229.00</v>
      </c>
      <c r="F4" s="4" t="str">
        <f>VLOOKUP(A4,HOP!A:C,3,0)</f>
        <v>3001018</v>
      </c>
      <c r="G4" s="4">
        <f t="shared" si="0"/>
        <v>0</v>
      </c>
      <c r="H4" s="4" t="str">
        <f t="shared" si="1"/>
        <v>，3001018</v>
      </c>
      <c r="I4" s="4" t="str">
        <f>VLOOKUP(A4,HOP!A:U,21,0)</f>
        <v>直连</v>
      </c>
    </row>
    <row r="5" s="4" customFormat="1" spans="1:9">
      <c r="A5" s="5">
        <v>999222631890944</v>
      </c>
      <c r="B5" s="6">
        <v>44970</v>
      </c>
      <c r="C5" s="6">
        <v>44972</v>
      </c>
      <c r="D5" s="4">
        <v>738</v>
      </c>
      <c r="E5" s="4" t="str">
        <f>VLOOKUP(A5,HOP!A:L,12,0)</f>
        <v>738.00</v>
      </c>
      <c r="F5" s="4" t="str">
        <f>VLOOKUP(A5,HOP!A:C,3,0)</f>
        <v>3018786</v>
      </c>
      <c r="G5" s="4">
        <f t="shared" si="0"/>
        <v>0</v>
      </c>
      <c r="H5" s="4" t="str">
        <f t="shared" si="1"/>
        <v>，3018786</v>
      </c>
      <c r="I5" s="4" t="str">
        <f>VLOOKUP(A5,HOP!A:U,21,0)</f>
        <v>直连</v>
      </c>
    </row>
    <row r="6" s="4" customFormat="1" hidden="1" spans="1:9">
      <c r="A6" s="5">
        <v>999222691729738</v>
      </c>
      <c r="B6" s="6">
        <v>44970</v>
      </c>
      <c r="C6" s="6">
        <v>44972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999222692475780</v>
      </c>
      <c r="B7" s="6">
        <v>44971</v>
      </c>
      <c r="C7" s="6">
        <v>44972</v>
      </c>
      <c r="D7" s="4">
        <v>253</v>
      </c>
      <c r="E7" s="4" t="str">
        <f>VLOOKUP(A7,HOP!A:L,12,0)</f>
        <v>253.00</v>
      </c>
      <c r="F7" s="4" t="str">
        <f>VLOOKUP(A7,HOP!A:C,3,0)</f>
        <v>3027033</v>
      </c>
      <c r="G7" s="4">
        <f t="shared" si="0"/>
        <v>0</v>
      </c>
      <c r="H7" s="4" t="str">
        <f t="shared" si="1"/>
        <v>，3027033</v>
      </c>
      <c r="I7" s="4" t="str">
        <f>VLOOKUP(A7,HOP!A:U,21,0)</f>
        <v>直连</v>
      </c>
    </row>
    <row r="8" s="4" customFormat="1" spans="1:9">
      <c r="A8" s="5">
        <v>999222707611115</v>
      </c>
      <c r="B8" s="6">
        <v>44971</v>
      </c>
      <c r="C8" s="6">
        <v>44972</v>
      </c>
      <c r="D8" s="4">
        <v>206</v>
      </c>
      <c r="E8" s="4" t="str">
        <f>VLOOKUP(A8,HOP!A:L,12,0)</f>
        <v>206.00</v>
      </c>
      <c r="F8" s="4" t="str">
        <f>VLOOKUP(A8,HOP!A:C,3,0)</f>
        <v>3028723</v>
      </c>
      <c r="G8" s="4">
        <f t="shared" si="0"/>
        <v>0</v>
      </c>
      <c r="H8" s="4" t="str">
        <f t="shared" si="1"/>
        <v>，3028723</v>
      </c>
      <c r="I8" s="4" t="str">
        <f>VLOOKUP(A8,HOP!A:U,21,0)</f>
        <v>直连</v>
      </c>
    </row>
    <row r="9" s="4" customFormat="1" spans="1:9">
      <c r="A9" s="5">
        <v>999222709305032</v>
      </c>
      <c r="B9" s="6">
        <v>44971</v>
      </c>
      <c r="C9" s="6">
        <v>44972</v>
      </c>
      <c r="D9" s="4">
        <v>90</v>
      </c>
      <c r="E9" s="4" t="str">
        <f>VLOOKUP(A9,HOP!A:L,12,0)</f>
        <v>90.00</v>
      </c>
      <c r="F9" s="4" t="str">
        <f>VLOOKUP(A9,HOP!A:C,3,0)</f>
        <v>3029055</v>
      </c>
      <c r="G9" s="4">
        <f t="shared" si="0"/>
        <v>0</v>
      </c>
      <c r="H9" s="4" t="str">
        <f t="shared" si="1"/>
        <v>，3029055</v>
      </c>
      <c r="I9" s="4" t="str">
        <f>VLOOKUP(A9,HOP!A:U,21,0)</f>
        <v>直连</v>
      </c>
    </row>
    <row r="10" s="4" customFormat="1" hidden="1" spans="1:9">
      <c r="A10" s="5">
        <v>999222711024863</v>
      </c>
      <c r="B10" s="6">
        <v>44971</v>
      </c>
      <c r="C10" s="6">
        <v>44972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999222720236038</v>
      </c>
      <c r="B11" s="6">
        <v>44971</v>
      </c>
      <c r="C11" s="6">
        <v>44972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999222720679972</v>
      </c>
      <c r="B12" s="6">
        <v>44971</v>
      </c>
      <c r="C12" s="6">
        <v>44972</v>
      </c>
      <c r="D12" s="4">
        <v>167</v>
      </c>
      <c r="E12" s="4" t="str">
        <f>VLOOKUP(A12,HOP!A:L,12,0)</f>
        <v>167.00</v>
      </c>
      <c r="F12" s="4" t="str">
        <f>VLOOKUP(A12,HOP!A:C,3,0)</f>
        <v>3030220</v>
      </c>
      <c r="G12" s="4">
        <f t="shared" si="0"/>
        <v>0</v>
      </c>
      <c r="H12" s="4" t="str">
        <f t="shared" si="1"/>
        <v>，3030220</v>
      </c>
      <c r="I12" s="4" t="str">
        <f>VLOOKUP(A12,HOP!A:U,21,0)</f>
        <v>直连</v>
      </c>
    </row>
    <row r="13" s="4" customFormat="1" spans="1:9">
      <c r="A13" s="5">
        <v>999222721491910</v>
      </c>
      <c r="B13" s="6">
        <v>44971</v>
      </c>
      <c r="C13" s="6">
        <v>44972</v>
      </c>
      <c r="D13" s="4">
        <v>355</v>
      </c>
      <c r="E13" s="4" t="str">
        <f>VLOOKUP(A13,HOP!A:L,12,0)</f>
        <v>355.00</v>
      </c>
      <c r="F13" s="4" t="str">
        <f>VLOOKUP(A13,HOP!A:C,3,0)</f>
        <v>3030323</v>
      </c>
      <c r="G13" s="4">
        <f t="shared" si="0"/>
        <v>0</v>
      </c>
      <c r="H13" s="4" t="str">
        <f t="shared" si="1"/>
        <v>，3030323</v>
      </c>
      <c r="I13" s="4" t="str">
        <f>VLOOKUP(A13,HOP!A:U,21,0)</f>
        <v>直连</v>
      </c>
    </row>
    <row r="14" s="4" customFormat="1" spans="1:9">
      <c r="A14" s="5">
        <v>999222721874148</v>
      </c>
      <c r="B14" s="6">
        <v>44971</v>
      </c>
      <c r="C14" s="6">
        <v>44972</v>
      </c>
      <c r="D14" s="4">
        <v>96</v>
      </c>
      <c r="E14" s="4" t="str">
        <f>VLOOKUP(A14,HOP!A:L,12,0)</f>
        <v>96.00</v>
      </c>
      <c r="F14" s="4" t="str">
        <f>VLOOKUP(A14,HOP!A:C,3,0)</f>
        <v>3030364</v>
      </c>
      <c r="G14" s="4">
        <f t="shared" si="0"/>
        <v>0</v>
      </c>
      <c r="H14" s="4" t="str">
        <f t="shared" si="1"/>
        <v>，3030364</v>
      </c>
      <c r="I14" s="4" t="str">
        <f>VLOOKUP(A14,HOP!A:U,21,0)</f>
        <v>直连</v>
      </c>
    </row>
    <row r="15" s="4" customFormat="1" spans="1:9">
      <c r="A15" s="5">
        <v>999222722792863</v>
      </c>
      <c r="B15" s="6">
        <v>44971</v>
      </c>
      <c r="C15" s="6">
        <v>44972</v>
      </c>
      <c r="D15" s="4">
        <v>239</v>
      </c>
      <c r="E15" s="4" t="str">
        <f>VLOOKUP(A15,HOP!A:L,12,0)</f>
        <v>239.00</v>
      </c>
      <c r="F15" s="4" t="str">
        <f>VLOOKUP(A15,HOP!A:C,3,0)</f>
        <v>3030481</v>
      </c>
      <c r="G15" s="4">
        <f t="shared" si="0"/>
        <v>0</v>
      </c>
      <c r="H15" s="4" t="str">
        <f t="shared" si="1"/>
        <v>，3030481</v>
      </c>
      <c r="I15" s="4" t="str">
        <f>VLOOKUP(A15,HOP!A:U,21,0)</f>
        <v>直连</v>
      </c>
    </row>
    <row r="16" s="4" customFormat="1" spans="1:9">
      <c r="A16" s="5">
        <v>999222723464102</v>
      </c>
      <c r="B16" s="6">
        <v>44971</v>
      </c>
      <c r="C16" s="6">
        <v>44972</v>
      </c>
      <c r="D16" s="4">
        <v>1611</v>
      </c>
      <c r="E16" s="4" t="str">
        <f>VLOOKUP(A16,HOP!A:L,12,0)</f>
        <v>1611.00</v>
      </c>
      <c r="F16" s="4" t="str">
        <f>VLOOKUP(A16,HOP!A:C,3,0)</f>
        <v>3030555</v>
      </c>
      <c r="G16" s="4">
        <f t="shared" si="0"/>
        <v>0</v>
      </c>
      <c r="H16" s="4" t="str">
        <f t="shared" si="1"/>
        <v>，3030555</v>
      </c>
      <c r="I16" s="4" t="str">
        <f>VLOOKUP(A16,HOP!A:U,21,0)</f>
        <v>直连</v>
      </c>
    </row>
    <row r="17" s="4" customFormat="1" spans="1:9">
      <c r="A17" s="5">
        <v>999222724349403</v>
      </c>
      <c r="B17" s="6">
        <v>44971</v>
      </c>
      <c r="C17" s="6">
        <v>44972</v>
      </c>
      <c r="D17" s="4">
        <v>884</v>
      </c>
      <c r="E17" s="4" t="str">
        <f>VLOOKUP(A17,HOP!A:L,12,0)</f>
        <v>884.00</v>
      </c>
      <c r="F17" s="4" t="str">
        <f>VLOOKUP(A17,HOP!A:C,3,0)</f>
        <v>3030646</v>
      </c>
      <c r="G17" s="4">
        <f t="shared" si="0"/>
        <v>0</v>
      </c>
      <c r="H17" s="4" t="str">
        <f t="shared" si="1"/>
        <v>，3030646</v>
      </c>
      <c r="I17" s="4" t="str">
        <f>VLOOKUP(A17,HOP!A:U,21,0)</f>
        <v>直连</v>
      </c>
    </row>
    <row r="18" s="4" customFormat="1" spans="1:9">
      <c r="A18" s="5">
        <v>999222724498595</v>
      </c>
      <c r="B18" s="6">
        <v>44971</v>
      </c>
      <c r="C18" s="6">
        <v>44972</v>
      </c>
      <c r="D18" s="4">
        <v>255</v>
      </c>
      <c r="E18" s="4" t="str">
        <f>VLOOKUP(A18,HOP!A:L,12,0)</f>
        <v>255.00</v>
      </c>
      <c r="F18" s="4" t="str">
        <f>VLOOKUP(A18,HOP!A:C,3,0)</f>
        <v>3030659</v>
      </c>
      <c r="G18" s="4">
        <f t="shared" si="0"/>
        <v>0</v>
      </c>
      <c r="H18" s="4" t="str">
        <f t="shared" si="1"/>
        <v>，3030659</v>
      </c>
      <c r="I18" s="4" t="str">
        <f>VLOOKUP(A18,HOP!A:U,21,0)</f>
        <v>直连</v>
      </c>
    </row>
    <row r="19" s="4" customFormat="1" spans="1:9">
      <c r="A19" s="5">
        <v>999222725046105</v>
      </c>
      <c r="B19" s="6">
        <v>44971</v>
      </c>
      <c r="C19" s="6">
        <v>44972</v>
      </c>
      <c r="D19" s="4">
        <v>255</v>
      </c>
      <c r="E19" s="4" t="str">
        <f>VLOOKUP(A19,HOP!A:L,12,0)</f>
        <v>255.00</v>
      </c>
      <c r="F19" s="4" t="str">
        <f>VLOOKUP(A19,HOP!A:C,3,0)</f>
        <v>3030702</v>
      </c>
      <c r="G19" s="4">
        <f t="shared" si="0"/>
        <v>0</v>
      </c>
      <c r="H19" s="4" t="str">
        <f t="shared" si="1"/>
        <v>，3030702</v>
      </c>
      <c r="I19" s="4" t="str">
        <f>VLOOKUP(A19,HOP!A:U,21,0)</f>
        <v>直连</v>
      </c>
    </row>
    <row r="20" s="4" customFormat="1" spans="1:9">
      <c r="A20" s="5">
        <v>999222730545483</v>
      </c>
      <c r="B20" s="6">
        <v>44971</v>
      </c>
      <c r="C20" s="6">
        <v>44972</v>
      </c>
      <c r="D20" s="4">
        <v>1152</v>
      </c>
      <c r="E20" s="4" t="str">
        <f>VLOOKUP(A20,HOP!A:L,12,0)</f>
        <v>1152.00</v>
      </c>
      <c r="F20" s="4" t="str">
        <f>VLOOKUP(A20,HOP!A:C,3,0)</f>
        <v>3030982</v>
      </c>
      <c r="G20" s="4">
        <f t="shared" si="0"/>
        <v>0</v>
      </c>
      <c r="H20" s="4" t="str">
        <f t="shared" si="1"/>
        <v>，3030982</v>
      </c>
      <c r="I20" s="4" t="str">
        <f>VLOOKUP(A20,HOP!A:U,21,0)</f>
        <v>直连</v>
      </c>
    </row>
    <row r="21" s="4" customFormat="1" spans="1:9">
      <c r="A21" s="5">
        <v>999222730553589</v>
      </c>
      <c r="B21" s="6">
        <v>44971</v>
      </c>
      <c r="C21" s="6">
        <v>44972</v>
      </c>
      <c r="D21" s="4">
        <v>1152</v>
      </c>
      <c r="E21" s="4" t="str">
        <f>VLOOKUP(A21,HOP!A:L,12,0)</f>
        <v>1152.00</v>
      </c>
      <c r="F21" s="4" t="str">
        <f>VLOOKUP(A21,HOP!A:C,3,0)</f>
        <v>3030986</v>
      </c>
      <c r="G21" s="4">
        <f t="shared" si="0"/>
        <v>0</v>
      </c>
      <c r="H21" s="4" t="str">
        <f t="shared" si="1"/>
        <v>，3030986</v>
      </c>
      <c r="I21" s="4" t="str">
        <f>VLOOKUP(A21,HOP!A:U,21,0)</f>
        <v>直连</v>
      </c>
    </row>
    <row r="22" s="4" customFormat="1" hidden="1" spans="1:9">
      <c r="A22" s="5">
        <v>999222730989698</v>
      </c>
      <c r="B22" s="6">
        <v>44971</v>
      </c>
      <c r="C22" s="6">
        <v>44972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999222731020630</v>
      </c>
      <c r="B23" s="6">
        <v>44971</v>
      </c>
      <c r="C23" s="6">
        <v>44972</v>
      </c>
      <c r="D23" s="4">
        <v>672</v>
      </c>
      <c r="E23" s="4" t="str">
        <f>VLOOKUP(A23,HOP!A:L,12,0)</f>
        <v>672.00</v>
      </c>
      <c r="F23" s="4" t="str">
        <f>VLOOKUP(A23,HOP!A:C,3,0)</f>
        <v>3031030</v>
      </c>
      <c r="G23" s="4">
        <f t="shared" si="0"/>
        <v>0</v>
      </c>
      <c r="H23" s="4" t="str">
        <f t="shared" si="1"/>
        <v>，3031030</v>
      </c>
      <c r="I23" s="4" t="str">
        <f>VLOOKUP(A23,HOP!A:U,21,0)</f>
        <v>直连</v>
      </c>
    </row>
    <row r="24" s="4" customFormat="1" spans="1:9">
      <c r="A24" s="5">
        <v>999222731023873</v>
      </c>
      <c r="B24" s="6">
        <v>44971</v>
      </c>
      <c r="C24" s="6">
        <v>44972</v>
      </c>
      <c r="D24" s="4">
        <v>442</v>
      </c>
      <c r="E24" s="4" t="str">
        <f>VLOOKUP(A24,HOP!A:L,12,0)</f>
        <v>442.00</v>
      </c>
      <c r="F24" s="4" t="str">
        <f>VLOOKUP(A24,HOP!A:C,3,0)</f>
        <v>3031032</v>
      </c>
      <c r="G24" s="4">
        <f t="shared" si="0"/>
        <v>0</v>
      </c>
      <c r="H24" s="4" t="str">
        <f t="shared" si="1"/>
        <v>，3031032</v>
      </c>
      <c r="I24" s="4" t="str">
        <f>VLOOKUP(A24,HOP!A:U,21,0)</f>
        <v>直连</v>
      </c>
    </row>
    <row r="25" s="4" customFormat="1" hidden="1" spans="1:9">
      <c r="A25" s="5">
        <v>999222731424584</v>
      </c>
      <c r="B25" s="6">
        <v>44971</v>
      </c>
      <c r="C25" s="6">
        <v>44972</v>
      </c>
      <c r="D25" s="4">
        <v>0</v>
      </c>
      <c r="E25" s="4" t="str">
        <f>VLOOKUP(A25,HOP!A:L,12,0)</f>
        <v>0.00</v>
      </c>
      <c r="F25" s="4" t="str">
        <f>VLOOKUP(A25,HOP!A:C,3,0)</f>
        <v>3031098</v>
      </c>
      <c r="G25" s="4">
        <f t="shared" si="0"/>
        <v>0</v>
      </c>
      <c r="H25" s="4" t="str">
        <f t="shared" si="1"/>
        <v>，3031098</v>
      </c>
      <c r="I25" s="4" t="str">
        <f>VLOOKUP(A25,HOP!A:U,21,0)</f>
        <v>直连</v>
      </c>
    </row>
    <row r="26" s="4" customFormat="1" spans="1:9">
      <c r="A26" s="5">
        <v>999222732097944</v>
      </c>
      <c r="B26" s="6">
        <v>44971</v>
      </c>
      <c r="C26" s="6">
        <v>44972</v>
      </c>
      <c r="D26" s="4">
        <v>364</v>
      </c>
      <c r="E26" s="4" t="str">
        <f>VLOOKUP(A26,HOP!A:L,12,0)</f>
        <v>364.00</v>
      </c>
      <c r="F26" s="4" t="str">
        <f>VLOOKUP(A26,HOP!A:C,3,0)</f>
        <v>3031210</v>
      </c>
      <c r="G26" s="4">
        <f t="shared" si="0"/>
        <v>0</v>
      </c>
      <c r="H26" s="4" t="str">
        <f t="shared" si="1"/>
        <v>，3031210</v>
      </c>
      <c r="I26" s="4" t="str">
        <f>VLOOKUP(A26,HOP!A:U,21,0)</f>
        <v>直连</v>
      </c>
    </row>
    <row r="27" s="4" customFormat="1" spans="1:9">
      <c r="A27" s="5">
        <v>999222732176125</v>
      </c>
      <c r="B27" s="6">
        <v>44971</v>
      </c>
      <c r="C27" s="6">
        <v>44972</v>
      </c>
      <c r="D27" s="4">
        <v>364</v>
      </c>
      <c r="E27" s="4" t="str">
        <f>VLOOKUP(A27,HOP!A:L,12,0)</f>
        <v>364.00</v>
      </c>
      <c r="F27" s="4" t="str">
        <f>VLOOKUP(A27,HOP!A:C,3,0)</f>
        <v>3031225</v>
      </c>
      <c r="G27" s="4">
        <f t="shared" si="0"/>
        <v>0</v>
      </c>
      <c r="H27" s="4" t="str">
        <f t="shared" si="1"/>
        <v>，3031225</v>
      </c>
      <c r="I27" s="4" t="str">
        <f>VLOOKUP(A27,HOP!A:U,21,0)</f>
        <v>直连</v>
      </c>
    </row>
    <row r="29" spans="4:4">
      <c r="D29" s="4">
        <f>SUM(D2:D28)</f>
        <v>11634</v>
      </c>
    </row>
    <row r="31" spans="4:4">
      <c r="D31" s="4" t="s">
        <v>169</v>
      </c>
    </row>
    <row r="35" spans="1:1">
      <c r="A35" s="4" t="s">
        <v>170</v>
      </c>
    </row>
    <row r="36" spans="1:1">
      <c r="A36" s="4" t="s">
        <v>171</v>
      </c>
    </row>
  </sheetData>
  <autoFilter ref="A1:X27">
    <filterColumn colId="3">
      <filters>
        <filter val="90"/>
        <filter val="1611"/>
        <filter val="1152"/>
        <filter val="253"/>
        <filter val="255"/>
        <filter val="355"/>
        <filter val="96"/>
        <filter val="562"/>
        <filter val="364"/>
        <filter val="167"/>
        <filter val="229"/>
        <filter val="672"/>
        <filter val="738"/>
        <filter val="239"/>
        <filter val="442"/>
        <filter val="884"/>
        <filter val="206"/>
        <filter val="15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172</v>
      </c>
      <c r="B1" s="2" t="s">
        <v>173</v>
      </c>
      <c r="C1" s="2" t="s">
        <v>174</v>
      </c>
      <c r="D1" s="2" t="s">
        <v>175</v>
      </c>
      <c r="E1" s="2" t="s">
        <v>13</v>
      </c>
      <c r="F1" s="2" t="s">
        <v>5</v>
      </c>
      <c r="G1" s="2" t="s">
        <v>6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  <c r="U1" s="2" t="s">
        <v>189</v>
      </c>
      <c r="V1" s="2" t="s">
        <v>190</v>
      </c>
    </row>
    <row r="2" s="1" customFormat="1" spans="1:22">
      <c r="A2" s="3">
        <v>999222732176125</v>
      </c>
      <c r="B2" s="1" t="s">
        <v>191</v>
      </c>
      <c r="C2" s="1" t="s">
        <v>192</v>
      </c>
      <c r="D2" s="1" t="s">
        <v>193</v>
      </c>
      <c r="E2" s="1" t="s">
        <v>166</v>
      </c>
      <c r="F2" s="1" t="s">
        <v>191</v>
      </c>
      <c r="G2" s="1" t="s">
        <v>194</v>
      </c>
      <c r="H2" s="1" t="s">
        <v>195</v>
      </c>
      <c r="I2" s="1" t="s">
        <v>196</v>
      </c>
      <c r="J2" s="1" t="s">
        <v>197</v>
      </c>
      <c r="K2" s="1" t="s">
        <v>196</v>
      </c>
      <c r="L2" s="1" t="s">
        <v>196</v>
      </c>
      <c r="M2" s="1" t="s">
        <v>198</v>
      </c>
      <c r="N2" s="1" t="s">
        <v>198</v>
      </c>
      <c r="O2" s="1" t="s">
        <v>199</v>
      </c>
      <c r="P2" s="1" t="s">
        <v>200</v>
      </c>
      <c r="Q2" s="1" t="s">
        <v>201</v>
      </c>
      <c r="R2" s="1" t="s">
        <v>202</v>
      </c>
      <c r="S2" s="1" t="s">
        <v>203</v>
      </c>
      <c r="T2" s="1" t="s">
        <v>204</v>
      </c>
      <c r="U2" s="1" t="s">
        <v>205</v>
      </c>
      <c r="V2" s="1" t="s">
        <v>206</v>
      </c>
    </row>
    <row r="3" s="1" customFormat="1" spans="1:22">
      <c r="A3" s="3">
        <v>999222732097944</v>
      </c>
      <c r="B3" s="1" t="s">
        <v>191</v>
      </c>
      <c r="C3" s="1" t="s">
        <v>207</v>
      </c>
      <c r="D3" s="1" t="s">
        <v>193</v>
      </c>
      <c r="E3" s="1" t="s">
        <v>163</v>
      </c>
      <c r="F3" s="1" t="s">
        <v>191</v>
      </c>
      <c r="G3" s="1" t="s">
        <v>194</v>
      </c>
      <c r="H3" s="1" t="s">
        <v>195</v>
      </c>
      <c r="I3" s="1" t="s">
        <v>196</v>
      </c>
      <c r="J3" s="1" t="s">
        <v>197</v>
      </c>
      <c r="K3" s="1" t="s">
        <v>196</v>
      </c>
      <c r="L3" s="1" t="s">
        <v>196</v>
      </c>
      <c r="M3" s="1" t="s">
        <v>198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208</v>
      </c>
      <c r="S3" s="1" t="s">
        <v>203</v>
      </c>
      <c r="T3" s="1" t="s">
        <v>204</v>
      </c>
      <c r="U3" s="1" t="s">
        <v>205</v>
      </c>
      <c r="V3" s="1" t="s">
        <v>206</v>
      </c>
    </row>
    <row r="4" s="1" customFormat="1" spans="1:22">
      <c r="A4" s="3">
        <v>999222731424584</v>
      </c>
      <c r="B4" s="1" t="s">
        <v>191</v>
      </c>
      <c r="C4" s="1" t="s">
        <v>209</v>
      </c>
      <c r="D4" s="1" t="s">
        <v>210</v>
      </c>
      <c r="E4" s="1" t="s">
        <v>158</v>
      </c>
      <c r="F4" s="1" t="s">
        <v>191</v>
      </c>
      <c r="G4" s="1" t="s">
        <v>194</v>
      </c>
      <c r="H4" s="1" t="s">
        <v>195</v>
      </c>
      <c r="I4" s="1" t="s">
        <v>211</v>
      </c>
      <c r="J4" s="1" t="s">
        <v>197</v>
      </c>
      <c r="K4" s="1" t="s">
        <v>211</v>
      </c>
      <c r="L4" s="1" t="s">
        <v>199</v>
      </c>
      <c r="M4" s="1" t="s">
        <v>212</v>
      </c>
      <c r="N4" s="1" t="s">
        <v>212</v>
      </c>
      <c r="O4" s="1" t="s">
        <v>199</v>
      </c>
      <c r="P4" s="1" t="s">
        <v>200</v>
      </c>
      <c r="Q4" s="1" t="s">
        <v>201</v>
      </c>
      <c r="R4" s="1" t="s">
        <v>213</v>
      </c>
      <c r="S4" s="1" t="s">
        <v>203</v>
      </c>
      <c r="T4" s="1" t="s">
        <v>204</v>
      </c>
      <c r="U4" s="1" t="s">
        <v>205</v>
      </c>
      <c r="V4" s="1" t="s">
        <v>206</v>
      </c>
    </row>
    <row r="5" s="1" customFormat="1" spans="1:22">
      <c r="A5" s="3">
        <v>999222731023873</v>
      </c>
      <c r="B5" s="1" t="s">
        <v>191</v>
      </c>
      <c r="C5" s="1" t="s">
        <v>214</v>
      </c>
      <c r="D5" s="1" t="s">
        <v>215</v>
      </c>
      <c r="E5" s="1" t="s">
        <v>152</v>
      </c>
      <c r="F5" s="1" t="s">
        <v>191</v>
      </c>
      <c r="G5" s="1" t="s">
        <v>194</v>
      </c>
      <c r="H5" s="1" t="s">
        <v>195</v>
      </c>
      <c r="I5" s="1" t="s">
        <v>216</v>
      </c>
      <c r="J5" s="1" t="s">
        <v>197</v>
      </c>
      <c r="K5" s="1" t="s">
        <v>216</v>
      </c>
      <c r="L5" s="1" t="s">
        <v>216</v>
      </c>
      <c r="M5" s="1" t="s">
        <v>198</v>
      </c>
      <c r="N5" s="1" t="s">
        <v>198</v>
      </c>
      <c r="O5" s="1" t="s">
        <v>199</v>
      </c>
      <c r="P5" s="1" t="s">
        <v>200</v>
      </c>
      <c r="Q5" s="1" t="s">
        <v>201</v>
      </c>
      <c r="R5" s="1" t="s">
        <v>217</v>
      </c>
      <c r="S5" s="1" t="s">
        <v>203</v>
      </c>
      <c r="T5" s="1" t="s">
        <v>204</v>
      </c>
      <c r="U5" s="1" t="s">
        <v>205</v>
      </c>
      <c r="V5" s="1" t="s">
        <v>206</v>
      </c>
    </row>
    <row r="6" s="1" customFormat="1" spans="1:22">
      <c r="A6" s="3">
        <v>999222731020630</v>
      </c>
      <c r="B6" s="1" t="s">
        <v>191</v>
      </c>
      <c r="C6" s="1" t="s">
        <v>218</v>
      </c>
      <c r="D6" s="1" t="s">
        <v>219</v>
      </c>
      <c r="E6" s="1" t="s">
        <v>149</v>
      </c>
      <c r="F6" s="1" t="s">
        <v>191</v>
      </c>
      <c r="G6" s="1" t="s">
        <v>194</v>
      </c>
      <c r="H6" s="1" t="s">
        <v>195</v>
      </c>
      <c r="I6" s="1" t="s">
        <v>220</v>
      </c>
      <c r="J6" s="1" t="s">
        <v>197</v>
      </c>
      <c r="K6" s="1" t="s">
        <v>220</v>
      </c>
      <c r="L6" s="1" t="s">
        <v>220</v>
      </c>
      <c r="M6" s="1" t="s">
        <v>198</v>
      </c>
      <c r="N6" s="1" t="s">
        <v>198</v>
      </c>
      <c r="O6" s="1" t="s">
        <v>199</v>
      </c>
      <c r="P6" s="1" t="s">
        <v>200</v>
      </c>
      <c r="Q6" s="1" t="s">
        <v>201</v>
      </c>
      <c r="R6" s="1" t="s">
        <v>221</v>
      </c>
      <c r="S6" s="1" t="s">
        <v>203</v>
      </c>
      <c r="T6" s="1" t="s">
        <v>204</v>
      </c>
      <c r="U6" s="1" t="s">
        <v>205</v>
      </c>
      <c r="V6" s="1" t="s">
        <v>206</v>
      </c>
    </row>
    <row r="7" s="1" customFormat="1" spans="1:22">
      <c r="A7" s="3">
        <v>999222730553589</v>
      </c>
      <c r="B7" s="1" t="s">
        <v>191</v>
      </c>
      <c r="C7" s="1" t="s">
        <v>222</v>
      </c>
      <c r="D7" s="1" t="s">
        <v>223</v>
      </c>
      <c r="E7" s="1" t="s">
        <v>139</v>
      </c>
      <c r="F7" s="1" t="s">
        <v>191</v>
      </c>
      <c r="G7" s="1" t="s">
        <v>194</v>
      </c>
      <c r="H7" s="1" t="s">
        <v>195</v>
      </c>
      <c r="I7" s="1" t="s">
        <v>224</v>
      </c>
      <c r="J7" s="1" t="s">
        <v>197</v>
      </c>
      <c r="K7" s="1" t="s">
        <v>224</v>
      </c>
      <c r="L7" s="1" t="s">
        <v>224</v>
      </c>
      <c r="M7" s="1" t="s">
        <v>198</v>
      </c>
      <c r="N7" s="1" t="s">
        <v>198</v>
      </c>
      <c r="O7" s="1" t="s">
        <v>199</v>
      </c>
      <c r="P7" s="1" t="s">
        <v>200</v>
      </c>
      <c r="Q7" s="1" t="s">
        <v>201</v>
      </c>
      <c r="R7" s="1" t="s">
        <v>225</v>
      </c>
      <c r="S7" s="1" t="s">
        <v>203</v>
      </c>
      <c r="T7" s="1" t="s">
        <v>204</v>
      </c>
      <c r="U7" s="1" t="s">
        <v>205</v>
      </c>
      <c r="V7" s="1" t="s">
        <v>206</v>
      </c>
    </row>
    <row r="8" s="1" customFormat="1" spans="1:22">
      <c r="A8" s="3">
        <v>999222730545483</v>
      </c>
      <c r="B8" s="1" t="s">
        <v>191</v>
      </c>
      <c r="C8" s="1" t="s">
        <v>226</v>
      </c>
      <c r="D8" s="1" t="s">
        <v>223</v>
      </c>
      <c r="E8" s="1" t="s">
        <v>135</v>
      </c>
      <c r="F8" s="1" t="s">
        <v>191</v>
      </c>
      <c r="G8" s="1" t="s">
        <v>194</v>
      </c>
      <c r="H8" s="1" t="s">
        <v>195</v>
      </c>
      <c r="I8" s="1" t="s">
        <v>224</v>
      </c>
      <c r="J8" s="1" t="s">
        <v>197</v>
      </c>
      <c r="K8" s="1" t="s">
        <v>224</v>
      </c>
      <c r="L8" s="1" t="s">
        <v>224</v>
      </c>
      <c r="M8" s="1" t="s">
        <v>198</v>
      </c>
      <c r="N8" s="1" t="s">
        <v>198</v>
      </c>
      <c r="O8" s="1" t="s">
        <v>199</v>
      </c>
      <c r="P8" s="1" t="s">
        <v>200</v>
      </c>
      <c r="Q8" s="1" t="s">
        <v>201</v>
      </c>
      <c r="R8" s="1" t="s">
        <v>227</v>
      </c>
      <c r="S8" s="1" t="s">
        <v>203</v>
      </c>
      <c r="T8" s="1" t="s">
        <v>204</v>
      </c>
      <c r="U8" s="1" t="s">
        <v>205</v>
      </c>
      <c r="V8" s="1" t="s">
        <v>206</v>
      </c>
    </row>
    <row r="9" s="1" customFormat="1" spans="1:22">
      <c r="A9" s="3">
        <v>999222725046105</v>
      </c>
      <c r="B9" s="1" t="s">
        <v>191</v>
      </c>
      <c r="C9" s="1" t="s">
        <v>228</v>
      </c>
      <c r="D9" s="1" t="s">
        <v>229</v>
      </c>
      <c r="E9" s="1" t="s">
        <v>129</v>
      </c>
      <c r="F9" s="1" t="s">
        <v>191</v>
      </c>
      <c r="G9" s="1" t="s">
        <v>194</v>
      </c>
      <c r="H9" s="1" t="s">
        <v>195</v>
      </c>
      <c r="I9" s="1" t="s">
        <v>230</v>
      </c>
      <c r="J9" s="1" t="s">
        <v>197</v>
      </c>
      <c r="K9" s="1" t="s">
        <v>230</v>
      </c>
      <c r="L9" s="1" t="s">
        <v>230</v>
      </c>
      <c r="M9" s="1" t="s">
        <v>198</v>
      </c>
      <c r="N9" s="1" t="s">
        <v>198</v>
      </c>
      <c r="O9" s="1" t="s">
        <v>199</v>
      </c>
      <c r="P9" s="1" t="s">
        <v>200</v>
      </c>
      <c r="Q9" s="1" t="s">
        <v>201</v>
      </c>
      <c r="R9" s="1" t="s">
        <v>231</v>
      </c>
      <c r="S9" s="1" t="s">
        <v>203</v>
      </c>
      <c r="T9" s="1" t="s">
        <v>204</v>
      </c>
      <c r="U9" s="1" t="s">
        <v>205</v>
      </c>
      <c r="V9" s="1" t="s">
        <v>206</v>
      </c>
    </row>
    <row r="10" s="1" customFormat="1" spans="1:22">
      <c r="A10" s="3">
        <v>999222724498595</v>
      </c>
      <c r="B10" s="1" t="s">
        <v>191</v>
      </c>
      <c r="C10" s="1" t="s">
        <v>232</v>
      </c>
      <c r="D10" s="1" t="s">
        <v>229</v>
      </c>
      <c r="E10" s="1" t="s">
        <v>125</v>
      </c>
      <c r="F10" s="1" t="s">
        <v>191</v>
      </c>
      <c r="G10" s="1" t="s">
        <v>194</v>
      </c>
      <c r="H10" s="1" t="s">
        <v>195</v>
      </c>
      <c r="I10" s="1" t="s">
        <v>230</v>
      </c>
      <c r="J10" s="1" t="s">
        <v>197</v>
      </c>
      <c r="K10" s="1" t="s">
        <v>230</v>
      </c>
      <c r="L10" s="1" t="s">
        <v>230</v>
      </c>
      <c r="M10" s="1" t="s">
        <v>198</v>
      </c>
      <c r="N10" s="1" t="s">
        <v>198</v>
      </c>
      <c r="O10" s="1" t="s">
        <v>199</v>
      </c>
      <c r="P10" s="1" t="s">
        <v>200</v>
      </c>
      <c r="Q10" s="1" t="s">
        <v>201</v>
      </c>
      <c r="R10" s="1" t="s">
        <v>233</v>
      </c>
      <c r="S10" s="1" t="s">
        <v>203</v>
      </c>
      <c r="T10" s="1" t="s">
        <v>204</v>
      </c>
      <c r="U10" s="1" t="s">
        <v>205</v>
      </c>
      <c r="V10" s="1" t="s">
        <v>206</v>
      </c>
    </row>
    <row r="11" s="1" customFormat="1" spans="1:22">
      <c r="A11" s="3">
        <v>999222724349403</v>
      </c>
      <c r="B11" s="1" t="s">
        <v>191</v>
      </c>
      <c r="C11" s="1" t="s">
        <v>234</v>
      </c>
      <c r="D11" s="1" t="s">
        <v>215</v>
      </c>
      <c r="E11" s="1" t="s">
        <v>119</v>
      </c>
      <c r="F11" s="1" t="s">
        <v>191</v>
      </c>
      <c r="G11" s="1" t="s">
        <v>194</v>
      </c>
      <c r="H11" s="1" t="s">
        <v>195</v>
      </c>
      <c r="I11" s="1" t="s">
        <v>235</v>
      </c>
      <c r="J11" s="1" t="s">
        <v>197</v>
      </c>
      <c r="K11" s="1" t="s">
        <v>235</v>
      </c>
      <c r="L11" s="1" t="s">
        <v>235</v>
      </c>
      <c r="M11" s="1" t="s">
        <v>198</v>
      </c>
      <c r="N11" s="1" t="s">
        <v>198</v>
      </c>
      <c r="O11" s="1" t="s">
        <v>199</v>
      </c>
      <c r="P11" s="1" t="s">
        <v>200</v>
      </c>
      <c r="Q11" s="1" t="s">
        <v>201</v>
      </c>
      <c r="R11" s="1" t="s">
        <v>236</v>
      </c>
      <c r="S11" s="1" t="s">
        <v>203</v>
      </c>
      <c r="T11" s="1" t="s">
        <v>204</v>
      </c>
      <c r="U11" s="1" t="s">
        <v>205</v>
      </c>
      <c r="V11" s="1" t="s">
        <v>206</v>
      </c>
    </row>
    <row r="12" s="1" customFormat="1" spans="1:22">
      <c r="A12" s="3">
        <v>999222723464102</v>
      </c>
      <c r="B12" s="1" t="s">
        <v>191</v>
      </c>
      <c r="C12" s="1" t="s">
        <v>237</v>
      </c>
      <c r="D12" s="1" t="s">
        <v>238</v>
      </c>
      <c r="E12" s="1" t="s">
        <v>114</v>
      </c>
      <c r="F12" s="1" t="s">
        <v>191</v>
      </c>
      <c r="G12" s="1" t="s">
        <v>194</v>
      </c>
      <c r="H12" s="1" t="s">
        <v>195</v>
      </c>
      <c r="I12" s="1" t="s">
        <v>239</v>
      </c>
      <c r="J12" s="1" t="s">
        <v>197</v>
      </c>
      <c r="K12" s="1" t="s">
        <v>239</v>
      </c>
      <c r="L12" s="1" t="s">
        <v>239</v>
      </c>
      <c r="M12" s="1" t="s">
        <v>198</v>
      </c>
      <c r="N12" s="1" t="s">
        <v>198</v>
      </c>
      <c r="O12" s="1" t="s">
        <v>199</v>
      </c>
      <c r="P12" s="1" t="s">
        <v>200</v>
      </c>
      <c r="Q12" s="1" t="s">
        <v>201</v>
      </c>
      <c r="R12" s="1" t="s">
        <v>240</v>
      </c>
      <c r="S12" s="1" t="s">
        <v>203</v>
      </c>
      <c r="T12" s="1" t="s">
        <v>204</v>
      </c>
      <c r="U12" s="1" t="s">
        <v>205</v>
      </c>
      <c r="V12" s="1" t="s">
        <v>206</v>
      </c>
    </row>
    <row r="13" s="1" customFormat="1" spans="1:22">
      <c r="A13" s="3">
        <v>999222722792863</v>
      </c>
      <c r="B13" s="1" t="s">
        <v>191</v>
      </c>
      <c r="C13" s="1" t="s">
        <v>241</v>
      </c>
      <c r="D13" s="1" t="s">
        <v>242</v>
      </c>
      <c r="E13" s="1" t="s">
        <v>109</v>
      </c>
      <c r="F13" s="1" t="s">
        <v>191</v>
      </c>
      <c r="G13" s="1" t="s">
        <v>194</v>
      </c>
      <c r="H13" s="1" t="s">
        <v>195</v>
      </c>
      <c r="I13" s="1" t="s">
        <v>243</v>
      </c>
      <c r="J13" s="1" t="s">
        <v>197</v>
      </c>
      <c r="K13" s="1" t="s">
        <v>243</v>
      </c>
      <c r="L13" s="1" t="s">
        <v>243</v>
      </c>
      <c r="M13" s="1" t="s">
        <v>198</v>
      </c>
      <c r="N13" s="1" t="s">
        <v>198</v>
      </c>
      <c r="O13" s="1" t="s">
        <v>199</v>
      </c>
      <c r="P13" s="1" t="s">
        <v>200</v>
      </c>
      <c r="Q13" s="1" t="s">
        <v>201</v>
      </c>
      <c r="R13" s="1" t="s">
        <v>244</v>
      </c>
      <c r="S13" s="1" t="s">
        <v>203</v>
      </c>
      <c r="T13" s="1" t="s">
        <v>204</v>
      </c>
      <c r="U13" s="1" t="s">
        <v>205</v>
      </c>
      <c r="V13" s="1" t="s">
        <v>206</v>
      </c>
    </row>
    <row r="14" s="1" customFormat="1" spans="1:22">
      <c r="A14" s="3">
        <v>999222721874148</v>
      </c>
      <c r="B14" s="1" t="s">
        <v>191</v>
      </c>
      <c r="C14" s="1" t="s">
        <v>245</v>
      </c>
      <c r="D14" s="1" t="s">
        <v>246</v>
      </c>
      <c r="E14" s="1" t="s">
        <v>104</v>
      </c>
      <c r="F14" s="1" t="s">
        <v>191</v>
      </c>
      <c r="G14" s="1" t="s">
        <v>194</v>
      </c>
      <c r="H14" s="1" t="s">
        <v>195</v>
      </c>
      <c r="I14" s="1" t="s">
        <v>247</v>
      </c>
      <c r="J14" s="1" t="s">
        <v>197</v>
      </c>
      <c r="K14" s="1" t="s">
        <v>247</v>
      </c>
      <c r="L14" s="1" t="s">
        <v>247</v>
      </c>
      <c r="M14" s="1" t="s">
        <v>198</v>
      </c>
      <c r="N14" s="1" t="s">
        <v>198</v>
      </c>
      <c r="O14" s="1" t="s">
        <v>199</v>
      </c>
      <c r="P14" s="1" t="s">
        <v>200</v>
      </c>
      <c r="Q14" s="1" t="s">
        <v>201</v>
      </c>
      <c r="R14" s="1" t="s">
        <v>248</v>
      </c>
      <c r="S14" s="1" t="s">
        <v>203</v>
      </c>
      <c r="T14" s="1" t="s">
        <v>204</v>
      </c>
      <c r="U14" s="1" t="s">
        <v>205</v>
      </c>
      <c r="V14" s="1" t="s">
        <v>206</v>
      </c>
    </row>
    <row r="15" s="1" customFormat="1" spans="1:22">
      <c r="A15" s="3">
        <v>999222721491910</v>
      </c>
      <c r="B15" s="1" t="s">
        <v>191</v>
      </c>
      <c r="C15" s="1" t="s">
        <v>249</v>
      </c>
      <c r="D15" s="1" t="s">
        <v>250</v>
      </c>
      <c r="E15" s="1" t="s">
        <v>99</v>
      </c>
      <c r="F15" s="1" t="s">
        <v>191</v>
      </c>
      <c r="G15" s="1" t="s">
        <v>194</v>
      </c>
      <c r="H15" s="1" t="s">
        <v>195</v>
      </c>
      <c r="I15" s="1" t="s">
        <v>251</v>
      </c>
      <c r="J15" s="1" t="s">
        <v>197</v>
      </c>
      <c r="K15" s="1" t="s">
        <v>251</v>
      </c>
      <c r="L15" s="1" t="s">
        <v>251</v>
      </c>
      <c r="M15" s="1" t="s">
        <v>198</v>
      </c>
      <c r="N15" s="1" t="s">
        <v>198</v>
      </c>
      <c r="O15" s="1" t="s">
        <v>199</v>
      </c>
      <c r="P15" s="1" t="s">
        <v>200</v>
      </c>
      <c r="Q15" s="1" t="s">
        <v>201</v>
      </c>
      <c r="R15" s="1" t="s">
        <v>252</v>
      </c>
      <c r="S15" s="1" t="s">
        <v>203</v>
      </c>
      <c r="T15" s="1" t="s">
        <v>204</v>
      </c>
      <c r="U15" s="1" t="s">
        <v>205</v>
      </c>
      <c r="V15" s="1" t="s">
        <v>206</v>
      </c>
    </row>
    <row r="16" s="1" customFormat="1" spans="1:22">
      <c r="A16" s="3">
        <v>999222720679972</v>
      </c>
      <c r="B16" s="1" t="s">
        <v>191</v>
      </c>
      <c r="C16" s="1" t="s">
        <v>253</v>
      </c>
      <c r="D16" s="1" t="s">
        <v>254</v>
      </c>
      <c r="E16" s="1" t="s">
        <v>93</v>
      </c>
      <c r="F16" s="1" t="s">
        <v>191</v>
      </c>
      <c r="G16" s="1" t="s">
        <v>194</v>
      </c>
      <c r="H16" s="1" t="s">
        <v>195</v>
      </c>
      <c r="I16" s="1" t="s">
        <v>255</v>
      </c>
      <c r="J16" s="1" t="s">
        <v>197</v>
      </c>
      <c r="K16" s="1" t="s">
        <v>255</v>
      </c>
      <c r="L16" s="1" t="s">
        <v>255</v>
      </c>
      <c r="M16" s="1" t="s">
        <v>198</v>
      </c>
      <c r="N16" s="1" t="s">
        <v>198</v>
      </c>
      <c r="O16" s="1" t="s">
        <v>199</v>
      </c>
      <c r="P16" s="1" t="s">
        <v>200</v>
      </c>
      <c r="Q16" s="1" t="s">
        <v>201</v>
      </c>
      <c r="R16" s="1" t="s">
        <v>256</v>
      </c>
      <c r="S16" s="1" t="s">
        <v>203</v>
      </c>
      <c r="T16" s="1" t="s">
        <v>204</v>
      </c>
      <c r="U16" s="1" t="s">
        <v>205</v>
      </c>
      <c r="V16" s="1" t="s">
        <v>206</v>
      </c>
    </row>
    <row r="17" s="1" customFormat="1" spans="1:22">
      <c r="A17" s="3">
        <v>999222707611115</v>
      </c>
      <c r="B17" s="1" t="s">
        <v>257</v>
      </c>
      <c r="C17" s="1" t="s">
        <v>258</v>
      </c>
      <c r="D17" s="1" t="s">
        <v>259</v>
      </c>
      <c r="E17" s="1" t="s">
        <v>70</v>
      </c>
      <c r="F17" s="1" t="s">
        <v>191</v>
      </c>
      <c r="G17" s="1" t="s">
        <v>194</v>
      </c>
      <c r="H17" s="1" t="s">
        <v>195</v>
      </c>
      <c r="I17" s="1" t="s">
        <v>260</v>
      </c>
      <c r="J17" s="1" t="s">
        <v>197</v>
      </c>
      <c r="K17" s="1" t="s">
        <v>260</v>
      </c>
      <c r="L17" s="1" t="s">
        <v>260</v>
      </c>
      <c r="M17" s="1" t="s">
        <v>198</v>
      </c>
      <c r="N17" s="1" t="s">
        <v>198</v>
      </c>
      <c r="O17" s="1" t="s">
        <v>199</v>
      </c>
      <c r="P17" s="1" t="s">
        <v>200</v>
      </c>
      <c r="Q17" s="1" t="s">
        <v>201</v>
      </c>
      <c r="R17" s="1" t="s">
        <v>261</v>
      </c>
      <c r="S17" s="1" t="s">
        <v>203</v>
      </c>
      <c r="T17" s="1" t="s">
        <v>204</v>
      </c>
      <c r="U17" s="1" t="s">
        <v>205</v>
      </c>
      <c r="V17" s="1" t="s">
        <v>206</v>
      </c>
    </row>
    <row r="18" s="1" customFormat="1" spans="1:22">
      <c r="A18" s="3">
        <v>999222692475780</v>
      </c>
      <c r="B18" s="1" t="s">
        <v>257</v>
      </c>
      <c r="C18" s="1" t="s">
        <v>262</v>
      </c>
      <c r="D18" s="1" t="s">
        <v>263</v>
      </c>
      <c r="E18" s="1" t="s">
        <v>264</v>
      </c>
      <c r="F18" s="1" t="s">
        <v>191</v>
      </c>
      <c r="G18" s="1" t="s">
        <v>194</v>
      </c>
      <c r="H18" s="1" t="s">
        <v>195</v>
      </c>
      <c r="I18" s="1" t="s">
        <v>265</v>
      </c>
      <c r="J18" s="1" t="s">
        <v>197</v>
      </c>
      <c r="K18" s="1" t="s">
        <v>265</v>
      </c>
      <c r="L18" s="1" t="s">
        <v>265</v>
      </c>
      <c r="M18" s="1" t="s">
        <v>198</v>
      </c>
      <c r="N18" s="1" t="s">
        <v>198</v>
      </c>
      <c r="O18" s="1" t="s">
        <v>199</v>
      </c>
      <c r="P18" s="1" t="s">
        <v>200</v>
      </c>
      <c r="Q18" s="1" t="s">
        <v>201</v>
      </c>
      <c r="R18" s="1" t="s">
        <v>266</v>
      </c>
      <c r="S18" s="1" t="s">
        <v>203</v>
      </c>
      <c r="T18" s="1" t="s">
        <v>204</v>
      </c>
      <c r="U18" s="1" t="s">
        <v>205</v>
      </c>
      <c r="V18" s="1" t="s">
        <v>206</v>
      </c>
    </row>
    <row r="19" s="1" customFormat="1" spans="1:22">
      <c r="A19" s="3">
        <v>999222631890944</v>
      </c>
      <c r="B19" s="1" t="s">
        <v>267</v>
      </c>
      <c r="C19" s="1" t="s">
        <v>268</v>
      </c>
      <c r="D19" s="1" t="s">
        <v>269</v>
      </c>
      <c r="E19" s="1" t="s">
        <v>52</v>
      </c>
      <c r="F19" s="1" t="s">
        <v>257</v>
      </c>
      <c r="G19" s="1" t="s">
        <v>194</v>
      </c>
      <c r="H19" s="1" t="s">
        <v>195</v>
      </c>
      <c r="I19" s="1" t="s">
        <v>270</v>
      </c>
      <c r="J19" s="1" t="s">
        <v>197</v>
      </c>
      <c r="K19" s="1" t="s">
        <v>270</v>
      </c>
      <c r="L19" s="1" t="s">
        <v>270</v>
      </c>
      <c r="M19" s="1" t="s">
        <v>198</v>
      </c>
      <c r="N19" s="1" t="s">
        <v>198</v>
      </c>
      <c r="O19" s="1" t="s">
        <v>199</v>
      </c>
      <c r="P19" s="1" t="s">
        <v>200</v>
      </c>
      <c r="Q19" s="1" t="s">
        <v>201</v>
      </c>
      <c r="R19" s="1" t="s">
        <v>271</v>
      </c>
      <c r="S19" s="1" t="s">
        <v>203</v>
      </c>
      <c r="T19" s="1" t="s">
        <v>204</v>
      </c>
      <c r="U19" s="1" t="s">
        <v>205</v>
      </c>
      <c r="V19" s="1" t="s">
        <v>206</v>
      </c>
    </row>
    <row r="20" s="1" customFormat="1" spans="1:22">
      <c r="A20" s="3">
        <v>999222505306528</v>
      </c>
      <c r="B20" s="1" t="s">
        <v>272</v>
      </c>
      <c r="C20" s="1" t="s">
        <v>273</v>
      </c>
      <c r="D20" s="1" t="s">
        <v>274</v>
      </c>
      <c r="E20" s="1" t="s">
        <v>46</v>
      </c>
      <c r="F20" s="1" t="s">
        <v>191</v>
      </c>
      <c r="G20" s="1" t="s">
        <v>194</v>
      </c>
      <c r="H20" s="1" t="s">
        <v>195</v>
      </c>
      <c r="I20" s="1" t="s">
        <v>275</v>
      </c>
      <c r="J20" s="1" t="s">
        <v>197</v>
      </c>
      <c r="K20" s="1" t="s">
        <v>275</v>
      </c>
      <c r="L20" s="1" t="s">
        <v>275</v>
      </c>
      <c r="M20" s="1" t="s">
        <v>198</v>
      </c>
      <c r="N20" s="1" t="s">
        <v>198</v>
      </c>
      <c r="O20" s="1" t="s">
        <v>199</v>
      </c>
      <c r="P20" s="1" t="s">
        <v>200</v>
      </c>
      <c r="Q20" s="1" t="s">
        <v>201</v>
      </c>
      <c r="R20" s="1" t="s">
        <v>276</v>
      </c>
      <c r="S20" s="1" t="s">
        <v>203</v>
      </c>
      <c r="T20" s="1" t="s">
        <v>204</v>
      </c>
      <c r="U20" s="1" t="s">
        <v>205</v>
      </c>
      <c r="V20" s="1" t="s">
        <v>206</v>
      </c>
    </row>
    <row r="21" s="1" customFormat="1" spans="1:22">
      <c r="A21" s="3">
        <v>999222469701039</v>
      </c>
      <c r="B21" s="1" t="s">
        <v>277</v>
      </c>
      <c r="C21" s="1" t="s">
        <v>278</v>
      </c>
      <c r="D21" s="1" t="s">
        <v>279</v>
      </c>
      <c r="E21" s="1" t="s">
        <v>40</v>
      </c>
      <c r="F21" s="1" t="s">
        <v>257</v>
      </c>
      <c r="G21" s="1" t="s">
        <v>194</v>
      </c>
      <c r="H21" s="1" t="s">
        <v>195</v>
      </c>
      <c r="I21" s="1" t="s">
        <v>280</v>
      </c>
      <c r="J21" s="1" t="s">
        <v>197</v>
      </c>
      <c r="K21" s="1" t="s">
        <v>280</v>
      </c>
      <c r="L21" s="1" t="s">
        <v>280</v>
      </c>
      <c r="M21" s="1" t="s">
        <v>198</v>
      </c>
      <c r="N21" s="1" t="s">
        <v>198</v>
      </c>
      <c r="O21" s="1" t="s">
        <v>199</v>
      </c>
      <c r="P21" s="1" t="s">
        <v>200</v>
      </c>
      <c r="Q21" s="1" t="s">
        <v>201</v>
      </c>
      <c r="R21" s="1" t="s">
        <v>281</v>
      </c>
      <c r="S21" s="1" t="s">
        <v>203</v>
      </c>
      <c r="T21" s="1" t="s">
        <v>204</v>
      </c>
      <c r="U21" s="1" t="s">
        <v>205</v>
      </c>
      <c r="V21" s="1" t="s">
        <v>206</v>
      </c>
    </row>
    <row r="22" s="1" customFormat="1" spans="1:22">
      <c r="A22" s="3">
        <v>999222270493193</v>
      </c>
      <c r="B22" s="1" t="s">
        <v>282</v>
      </c>
      <c r="C22" s="1" t="s">
        <v>283</v>
      </c>
      <c r="D22" s="1" t="s">
        <v>284</v>
      </c>
      <c r="E22" s="1" t="s">
        <v>285</v>
      </c>
      <c r="F22" s="1" t="s">
        <v>191</v>
      </c>
      <c r="G22" s="1" t="s">
        <v>194</v>
      </c>
      <c r="H22" s="1" t="s">
        <v>195</v>
      </c>
      <c r="I22" s="1" t="s">
        <v>286</v>
      </c>
      <c r="J22" s="1" t="s">
        <v>197</v>
      </c>
      <c r="K22" s="1" t="s">
        <v>286</v>
      </c>
      <c r="L22" s="1" t="s">
        <v>286</v>
      </c>
      <c r="M22" s="1" t="s">
        <v>198</v>
      </c>
      <c r="N22" s="1" t="s">
        <v>198</v>
      </c>
      <c r="O22" s="1" t="s">
        <v>199</v>
      </c>
      <c r="P22" s="1" t="s">
        <v>200</v>
      </c>
      <c r="Q22" s="1" t="s">
        <v>201</v>
      </c>
      <c r="R22" s="1" t="s">
        <v>287</v>
      </c>
      <c r="S22" s="1" t="s">
        <v>203</v>
      </c>
      <c r="T22" s="1" t="s">
        <v>204</v>
      </c>
      <c r="U22" s="1" t="s">
        <v>205</v>
      </c>
      <c r="V22" s="1" t="s">
        <v>206</v>
      </c>
    </row>
    <row r="23" s="1" customFormat="1" spans="1:22">
      <c r="A23" s="3">
        <v>999222709305032</v>
      </c>
      <c r="B23" s="1" t="s">
        <v>257</v>
      </c>
      <c r="C23" s="1" t="s">
        <v>288</v>
      </c>
      <c r="D23" s="1" t="s">
        <v>289</v>
      </c>
      <c r="E23" s="1" t="s">
        <v>76</v>
      </c>
      <c r="F23" s="1" t="s">
        <v>191</v>
      </c>
      <c r="G23" s="1" t="s">
        <v>194</v>
      </c>
      <c r="H23" s="1" t="s">
        <v>195</v>
      </c>
      <c r="I23" s="1" t="s">
        <v>290</v>
      </c>
      <c r="J23" s="1" t="s">
        <v>197</v>
      </c>
      <c r="K23" s="1" t="s">
        <v>290</v>
      </c>
      <c r="L23" s="1" t="s">
        <v>290</v>
      </c>
      <c r="M23" s="1" t="s">
        <v>198</v>
      </c>
      <c r="N23" s="1" t="s">
        <v>198</v>
      </c>
      <c r="O23" s="1" t="s">
        <v>199</v>
      </c>
      <c r="P23" s="1" t="s">
        <v>200</v>
      </c>
      <c r="Q23" s="1" t="s">
        <v>201</v>
      </c>
      <c r="R23" s="1" t="s">
        <v>291</v>
      </c>
      <c r="S23" s="1" t="s">
        <v>203</v>
      </c>
      <c r="T23" s="1" t="s">
        <v>204</v>
      </c>
      <c r="U23" s="1" t="s">
        <v>205</v>
      </c>
      <c r="V23" s="1" t="s">
        <v>206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2023-03-02T01:17:05Z</dcterms:created>
  <dcterms:modified xsi:type="dcterms:W3CDTF">2023-03-02T01:22:05Z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96A3A61484714F26884667356187AAB9</vt:lpwstr>
  </property>
  <property fmtid="{D5CDD505-2E9C-101B-9397-08002B2CF9AE}" pid="3" name="KSOProductBuildVer">
    <vt:lpwstr>2052-11.1.0.13703</vt:lpwstr>
  </property>
</Properties>
</file>