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对账!$A$1:$X$8</definedName>
  </definedNames>
  <calcPr calcId="144525"/>
</workbook>
</file>

<file path=xl/sharedStrings.xml><?xml version="1.0" encoding="utf-8"?>
<sst xmlns="http://schemas.openxmlformats.org/spreadsheetml/2006/main" count="277" uniqueCount="129">
  <si>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</si>
  <si>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</si>
  <si>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</si>
  <si>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</si>
  <si>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</si>
  <si>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</si>
  <si>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</si>
  <si>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</si>
  <si>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</si>
  <si>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</si>
  <si>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</si>
  <si>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</si>
  <si>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</si>
  <si>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</si>
  <si>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</si>
  <si>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</si>
  <si>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</si>
  <si>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</si>
  <si>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</si>
  <si>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</si>
  <si>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</si>
  <si>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</si>
  <si>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</si>
  <si>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</si>
  <si>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</si>
  <si>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999222849549798	</t>
  </si>
  <si>
    <t>Ctrip</t>
  </si>
  <si>
    <t>正常</t>
  </si>
  <si>
    <t>[北京]北京复兴门亚朵酒店(85216002)</t>
  </si>
  <si>
    <t>雅致房&lt;双人入住&gt;&lt;内宾&gt;&lt;预付&gt;&lt;单早&gt;</t>
  </si>
  <si>
    <t>CNY</t>
  </si>
  <si>
    <t>王志平</t>
  </si>
  <si>
    <t>CA11323230302CNY</t>
  </si>
  <si>
    <t>未提现</t>
  </si>
  <si>
    <t>携程开票</t>
  </si>
  <si>
    <t xml:space="preserve">3051737	</t>
  </si>
  <si>
    <t xml:space="preserve">	</t>
  </si>
  <si>
    <t xml:space="preserve">999222925356073	</t>
  </si>
  <si>
    <t>[潮州]潮州古城人民广场亚朵酒店(65112163)</t>
  </si>
  <si>
    <t>雅致大床房&lt;双人入住&gt;&lt;内宾&gt;&lt;预付&gt;&lt;单早&gt;</t>
  </si>
  <si>
    <t>王静</t>
  </si>
  <si>
    <t xml:space="preserve">3064854	</t>
  </si>
  <si>
    <t xml:space="preserve">999222933021908	</t>
  </si>
  <si>
    <t>[临沂]临沂市中心区亚朵酒店(65109454)</t>
  </si>
  <si>
    <t>高级大床房&lt;双人入住&gt;&lt;内宾&gt;&lt;预付&gt;&lt;单早&gt;</t>
  </si>
  <si>
    <t>许可敬</t>
  </si>
  <si>
    <t xml:space="preserve">3066032	</t>
  </si>
  <si>
    <t xml:space="preserve">999222937041080	</t>
  </si>
  <si>
    <t>[南京]南京夫子庙亚朵酒店(50197042)</t>
  </si>
  <si>
    <t>李雅迪</t>
  </si>
  <si>
    <t xml:space="preserve">3066694	</t>
  </si>
  <si>
    <t>取消</t>
  </si>
  <si>
    <t xml:space="preserve">999222944605568	</t>
  </si>
  <si>
    <t>[西安]西安云天·丝路酒店(77191578)</t>
  </si>
  <si>
    <t>精致大床房&lt;双人入住&gt;&lt;内宾&gt;&lt;预付&gt;&lt;无早&gt;</t>
  </si>
  <si>
    <t>马佳佳</t>
  </si>
  <si>
    <t xml:space="preserve">3068592	</t>
  </si>
  <si>
    <t xml:space="preserve">1629816601182244911	</t>
  </si>
  <si>
    <t xml:space="preserve">999222945214833	</t>
  </si>
  <si>
    <t>[杭州]杭州钱江新城钱江路亚朵酒店(65109383)</t>
  </si>
  <si>
    <t>苏小丰</t>
  </si>
  <si>
    <t xml:space="preserve">3068735	</t>
  </si>
  <si>
    <t xml:space="preserve">999222945749736	</t>
  </si>
  <si>
    <t>[东莞]东莞春晖商务酒店(85215720)</t>
  </si>
  <si>
    <t>特价房&lt;双人入住&gt;&lt;内宾&gt;&lt;预付&gt;&lt;无早&gt;</t>
  </si>
  <si>
    <t>唐贤耀</t>
  </si>
  <si>
    <t xml:space="preserve">3068878	</t>
  </si>
  <si>
    <t xml:space="preserve">1629843843312549916	</t>
  </si>
  <si>
    <t>，</t>
  </si>
  <si>
    <t>A230302105121481</t>
  </si>
  <si>
    <t>CNY / HKD 当前参考汇率: 1.137588552</t>
  </si>
  <si>
    <t>总计：2109.75 CNY/
2400.03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</si>
  <si>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</si>
  <si>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</si>
  <si>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</si>
  <si>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</si>
  <si>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</si>
  <si>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</si>
  <si>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</si>
  <si>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</si>
  <si>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</si>
  <si>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</si>
  <si>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</si>
  <si>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</si>
  <si>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</si>
  <si>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</si>
  <si>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</si>
  <si>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</si>
  <si>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</si>
  <si>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</si>
  <si>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</si>
  <si>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2023-02-26</t>
  </si>
  <si>
    <t>3068592</t>
  </si>
  <si>
    <t>西安云天·丝路酒店</t>
  </si>
  <si>
    <t>2023-02-27</t>
  </si>
  <si>
    <t>退房日月结</t>
  </si>
  <si>
    <t>124.03</t>
  </si>
  <si>
    <t>RMB</t>
  </si>
  <si>
    <t>0</t>
  </si>
  <si>
    <t>0.00</t>
  </si>
  <si>
    <t>携程汇智国内直连</t>
  </si>
  <si>
    <t>1861</t>
  </si>
  <si>
    <t>2023-02-26 20:12:13</t>
  </si>
  <si>
    <t>否</t>
  </si>
  <si>
    <t>汇智国际旅游发展有限公司</t>
  </si>
  <si>
    <t>直连</t>
  </si>
  <si>
    <t>中国</t>
  </si>
  <si>
    <t>3068735</t>
  </si>
  <si>
    <t>杭州钱江新城钱江路亚朵酒店</t>
  </si>
  <si>
    <t>398.24</t>
  </si>
  <si>
    <t>2023-02-26 21:07:44</t>
  </si>
  <si>
    <t>2023-02-25</t>
  </si>
  <si>
    <t>3064854</t>
  </si>
  <si>
    <t>潮州人民广场亚朵酒店</t>
  </si>
  <si>
    <t>414.63</t>
  </si>
  <si>
    <t>2023-02-25 07:56:59</t>
  </si>
  <si>
    <t>3066032</t>
  </si>
  <si>
    <t>临沂市政府亚朵酒店</t>
  </si>
  <si>
    <t>322.06</t>
  </si>
  <si>
    <t>2023-02-25 18:08:02</t>
  </si>
  <si>
    <t>3068878</t>
  </si>
  <si>
    <t>东莞春晖商务酒店</t>
  </si>
  <si>
    <t>88.07</t>
  </si>
  <si>
    <t>2023-02-26 22:00:28</t>
  </si>
  <si>
    <t>2023-02-21</t>
  </si>
  <si>
    <t>3051737</t>
  </si>
  <si>
    <t>北京复兴门亚朵酒店</t>
  </si>
  <si>
    <t>762.72</t>
  </si>
  <si>
    <t>2023-02-21 15:21:41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</si>
</sst>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13</xdr:col>
      <xdr:colOff>66675</xdr:colOff>
      <xdr:row>53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9467850" cy="5372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C8" sqref="C8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44983</v>
      </c>
      <c r="G2" s="6">
        <v>44984</v>
      </c>
      <c r="H2" s="4">
        <v>1</v>
      </c>
      <c r="I2" s="4">
        <v>1</v>
      </c>
      <c r="J2" s="4">
        <v>1</v>
      </c>
      <c r="K2" s="4" t="s">
        <v>30</v>
      </c>
      <c r="L2" s="4">
        <v>762.72</v>
      </c>
      <c r="M2" s="4">
        <v>762.72</v>
      </c>
      <c r="N2" s="4" t="s">
        <v>31</v>
      </c>
      <c r="O2" s="4" t="s">
        <v>32</v>
      </c>
      <c r="P2" s="4" t="s">
        <v>33</v>
      </c>
      <c r="Q2" s="4">
        <v>0</v>
      </c>
      <c r="R2" s="7">
        <v>44978</v>
      </c>
      <c r="S2" s="6">
        <v>44987</v>
      </c>
      <c r="T2" s="4" t="s">
        <v>34</v>
      </c>
      <c r="U2" s="4">
        <v>762.72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44983</v>
      </c>
      <c r="G3" s="6">
        <v>44984</v>
      </c>
      <c r="H3" s="4">
        <v>1</v>
      </c>
      <c r="I3" s="4">
        <v>1</v>
      </c>
      <c r="J3" s="4">
        <v>1</v>
      </c>
      <c r="K3" s="4" t="s">
        <v>30</v>
      </c>
      <c r="L3" s="4">
        <v>414.63</v>
      </c>
      <c r="M3" s="4">
        <v>414.63</v>
      </c>
      <c r="N3" s="4" t="s">
        <v>40</v>
      </c>
      <c r="O3" s="4" t="s">
        <v>32</v>
      </c>
      <c r="P3" s="4" t="s">
        <v>33</v>
      </c>
      <c r="Q3" s="4">
        <v>0</v>
      </c>
      <c r="R3" s="7">
        <v>44982</v>
      </c>
      <c r="S3" s="6">
        <v>44987</v>
      </c>
      <c r="T3" s="4" t="s">
        <v>34</v>
      </c>
      <c r="U3" s="4">
        <v>414.63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44983</v>
      </c>
      <c r="G4" s="6">
        <v>44984</v>
      </c>
      <c r="H4" s="4">
        <v>1</v>
      </c>
      <c r="I4" s="4">
        <v>1</v>
      </c>
      <c r="J4" s="4">
        <v>1</v>
      </c>
      <c r="K4" s="4" t="s">
        <v>30</v>
      </c>
      <c r="L4" s="4">
        <v>322.06</v>
      </c>
      <c r="M4" s="4">
        <v>322.06</v>
      </c>
      <c r="N4" s="4" t="s">
        <v>45</v>
      </c>
      <c r="O4" s="4" t="s">
        <v>32</v>
      </c>
      <c r="P4" s="4" t="s">
        <v>33</v>
      </c>
      <c r="Q4" s="4">
        <v>0</v>
      </c>
      <c r="R4" s="7">
        <v>44982</v>
      </c>
      <c r="S4" s="6">
        <v>44987</v>
      </c>
      <c r="T4" s="4" t="s">
        <v>34</v>
      </c>
      <c r="U4" s="4">
        <v>322.06</v>
      </c>
      <c r="V4" s="4">
        <v>0</v>
      </c>
      <c r="W4" s="4">
        <v>0</v>
      </c>
      <c r="X4" s="4" t="s">
        <v>46</v>
      </c>
      <c r="Y4" s="4" t="s">
        <v>36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44</v>
      </c>
      <c r="F5" s="6">
        <v>44983</v>
      </c>
      <c r="G5" s="6">
        <v>44984</v>
      </c>
      <c r="H5" s="4">
        <v>1</v>
      </c>
      <c r="I5" s="4">
        <v>1</v>
      </c>
      <c r="J5" s="4">
        <v>1</v>
      </c>
      <c r="K5" s="4" t="s">
        <v>30</v>
      </c>
      <c r="L5" s="4">
        <v>431.98</v>
      </c>
      <c r="M5" s="4">
        <v>431.98</v>
      </c>
      <c r="N5" s="4" t="s">
        <v>49</v>
      </c>
      <c r="O5" s="4" t="s">
        <v>32</v>
      </c>
      <c r="P5" s="4" t="s">
        <v>33</v>
      </c>
      <c r="Q5" s="4">
        <v>0</v>
      </c>
      <c r="R5" s="7">
        <v>44982</v>
      </c>
      <c r="S5" s="6">
        <v>44987</v>
      </c>
      <c r="T5" s="4" t="s">
        <v>34</v>
      </c>
      <c r="U5" s="4">
        <v>431.98</v>
      </c>
      <c r="V5" s="4">
        <v>0</v>
      </c>
      <c r="W5" s="4">
        <v>0</v>
      </c>
      <c r="X5" s="4" t="s">
        <v>50</v>
      </c>
      <c r="Y5" s="4" t="s">
        <v>36</v>
      </c>
    </row>
    <row r="6" s="4" customFormat="1" spans="1:25">
      <c r="A6" s="4" t="s">
        <v>47</v>
      </c>
      <c r="B6" s="4" t="s">
        <v>26</v>
      </c>
      <c r="C6" s="4" t="s">
        <v>51</v>
      </c>
      <c r="D6" s="4" t="s">
        <v>48</v>
      </c>
      <c r="E6" s="4" t="s">
        <v>44</v>
      </c>
      <c r="F6" s="6">
        <v>44983</v>
      </c>
      <c r="G6" s="6">
        <v>44984</v>
      </c>
      <c r="H6" s="4">
        <v>1</v>
      </c>
      <c r="I6" s="4">
        <v>1</v>
      </c>
      <c r="J6" s="4">
        <v>1</v>
      </c>
      <c r="K6" s="4" t="s">
        <v>30</v>
      </c>
      <c r="L6" s="4">
        <v>-431.98</v>
      </c>
      <c r="M6" s="4">
        <v>-431.98</v>
      </c>
      <c r="N6" s="4" t="s">
        <v>49</v>
      </c>
      <c r="O6" s="4" t="s">
        <v>32</v>
      </c>
      <c r="P6" s="4" t="s">
        <v>33</v>
      </c>
      <c r="Q6" s="4">
        <v>0</v>
      </c>
      <c r="R6" s="7">
        <v>44982</v>
      </c>
      <c r="S6" s="6">
        <v>44987</v>
      </c>
      <c r="T6" s="4" t="s">
        <v>34</v>
      </c>
      <c r="U6" s="4">
        <v>-431.98</v>
      </c>
      <c r="V6" s="4">
        <v>0</v>
      </c>
      <c r="W6" s="4">
        <v>0</v>
      </c>
      <c r="X6" s="4" t="s">
        <v>50</v>
      </c>
      <c r="Y6" s="4" t="s">
        <v>36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53</v>
      </c>
      <c r="E7" s="4" t="s">
        <v>54</v>
      </c>
      <c r="F7" s="6">
        <v>44983</v>
      </c>
      <c r="G7" s="6">
        <v>44984</v>
      </c>
      <c r="H7" s="4">
        <v>1</v>
      </c>
      <c r="I7" s="4">
        <v>1</v>
      </c>
      <c r="J7" s="4">
        <v>1</v>
      </c>
      <c r="K7" s="4" t="s">
        <v>30</v>
      </c>
      <c r="L7" s="4">
        <v>124.03</v>
      </c>
      <c r="M7" s="4">
        <v>124.03</v>
      </c>
      <c r="N7" s="4" t="s">
        <v>55</v>
      </c>
      <c r="O7" s="4" t="s">
        <v>32</v>
      </c>
      <c r="P7" s="4" t="s">
        <v>33</v>
      </c>
      <c r="Q7" s="4">
        <v>0</v>
      </c>
      <c r="R7" s="7">
        <v>44983</v>
      </c>
      <c r="S7" s="6">
        <v>44987</v>
      </c>
      <c r="T7" s="4" t="s">
        <v>34</v>
      </c>
      <c r="U7" s="4">
        <v>124.03</v>
      </c>
      <c r="V7" s="4">
        <v>0</v>
      </c>
      <c r="W7" s="4">
        <v>0</v>
      </c>
      <c r="X7" s="4" t="s">
        <v>56</v>
      </c>
      <c r="Y7" s="4" t="s">
        <v>57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59</v>
      </c>
      <c r="E8" s="4" t="s">
        <v>39</v>
      </c>
      <c r="F8" s="6">
        <v>44983</v>
      </c>
      <c r="G8" s="6">
        <v>44984</v>
      </c>
      <c r="H8" s="4">
        <v>1</v>
      </c>
      <c r="I8" s="4">
        <v>1</v>
      </c>
      <c r="J8" s="4">
        <v>1</v>
      </c>
      <c r="K8" s="4" t="s">
        <v>30</v>
      </c>
      <c r="L8" s="4">
        <v>398.24</v>
      </c>
      <c r="M8" s="4">
        <v>398.24</v>
      </c>
      <c r="N8" s="4" t="s">
        <v>60</v>
      </c>
      <c r="O8" s="4" t="s">
        <v>32</v>
      </c>
      <c r="P8" s="4" t="s">
        <v>33</v>
      </c>
      <c r="Q8" s="4">
        <v>0</v>
      </c>
      <c r="R8" s="7">
        <v>44983</v>
      </c>
      <c r="S8" s="6">
        <v>44987</v>
      </c>
      <c r="T8" s="4" t="s">
        <v>34</v>
      </c>
      <c r="U8" s="4">
        <v>398.24</v>
      </c>
      <c r="V8" s="4">
        <v>0</v>
      </c>
      <c r="W8" s="4">
        <v>0</v>
      </c>
      <c r="X8" s="4" t="s">
        <v>61</v>
      </c>
      <c r="Y8" s="4" t="s">
        <v>36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63</v>
      </c>
      <c r="E9" s="4" t="s">
        <v>64</v>
      </c>
      <c r="F9" s="6">
        <v>44983</v>
      </c>
      <c r="G9" s="6">
        <v>44984</v>
      </c>
      <c r="H9" s="4">
        <v>1</v>
      </c>
      <c r="I9" s="4">
        <v>1</v>
      </c>
      <c r="J9" s="4">
        <v>1</v>
      </c>
      <c r="K9" s="4" t="s">
        <v>30</v>
      </c>
      <c r="L9" s="4">
        <v>88.07</v>
      </c>
      <c r="M9" s="4">
        <v>88.07</v>
      </c>
      <c r="N9" s="4" t="s">
        <v>65</v>
      </c>
      <c r="O9" s="4" t="s">
        <v>32</v>
      </c>
      <c r="P9" s="4" t="s">
        <v>33</v>
      </c>
      <c r="Q9" s="4">
        <v>0</v>
      </c>
      <c r="R9" s="7">
        <v>44983</v>
      </c>
      <c r="S9" s="6">
        <v>44987</v>
      </c>
      <c r="T9" s="4" t="s">
        <v>34</v>
      </c>
      <c r="U9" s="4">
        <v>88.07</v>
      </c>
      <c r="V9" s="4">
        <v>0</v>
      </c>
      <c r="W9" s="4">
        <v>0</v>
      </c>
      <c r="X9" s="4" t="s">
        <v>66</v>
      </c>
      <c r="Y9" s="4" t="s">
        <v>67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7"/>
  <sheetViews>
    <sheetView tabSelected="1" workbookViewId="0">
      <selection activeCell="A15" sqref="A15:A17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68</v>
      </c>
    </row>
    <row r="2" s="4" customFormat="1" spans="1:9">
      <c r="A2" s="5">
        <v>999222849549798</v>
      </c>
      <c r="B2" s="6">
        <v>44983</v>
      </c>
      <c r="C2" s="6">
        <v>44984</v>
      </c>
      <c r="D2" s="4">
        <v>762.72</v>
      </c>
      <c r="E2" s="4" t="str">
        <f>VLOOKUP(A2,HOP!A:L,12,0)</f>
        <v>762.72</v>
      </c>
      <c r="F2" s="4" t="str">
        <f>VLOOKUP(A2,HOP!A:C,3,0)</f>
        <v>3051737</v>
      </c>
      <c r="G2" s="4">
        <f>D2-E2</f>
        <v>0</v>
      </c>
      <c r="H2" s="4" t="str">
        <f>$H$1&amp;F2</f>
        <v>，3051737</v>
      </c>
      <c r="I2" s="4" t="str">
        <f>VLOOKUP(A2,HOP!A:U,21,0)</f>
        <v>直连</v>
      </c>
    </row>
    <row r="3" s="4" customFormat="1" spans="1:9">
      <c r="A3" s="5">
        <v>999222925356073</v>
      </c>
      <c r="B3" s="6">
        <v>44983</v>
      </c>
      <c r="C3" s="6">
        <v>44984</v>
      </c>
      <c r="D3" s="4">
        <v>414.63</v>
      </c>
      <c r="E3" s="4" t="str">
        <f>VLOOKUP(A3,HOP!A:L,12,0)</f>
        <v>414.63</v>
      </c>
      <c r="F3" s="4" t="str">
        <f>VLOOKUP(A3,HOP!A:C,3,0)</f>
        <v>3064854</v>
      </c>
      <c r="G3" s="4">
        <f t="shared" ref="G3:G8" si="0">D3-E3</f>
        <v>0</v>
      </c>
      <c r="H3" s="4" t="str">
        <f t="shared" ref="H3:H8" si="1">$H$1&amp;F3</f>
        <v>，3064854</v>
      </c>
      <c r="I3" s="4" t="str">
        <f>VLOOKUP(A3,HOP!A:U,21,0)</f>
        <v>直连</v>
      </c>
    </row>
    <row r="4" s="4" customFormat="1" spans="1:9">
      <c r="A4" s="5">
        <v>999222933021908</v>
      </c>
      <c r="B4" s="6">
        <v>44983</v>
      </c>
      <c r="C4" s="6">
        <v>44984</v>
      </c>
      <c r="D4" s="4">
        <v>322.06</v>
      </c>
      <c r="E4" s="4" t="str">
        <f>VLOOKUP(A4,HOP!A:L,12,0)</f>
        <v>322.06</v>
      </c>
      <c r="F4" s="4" t="str">
        <f>VLOOKUP(A4,HOP!A:C,3,0)</f>
        <v>3066032</v>
      </c>
      <c r="G4" s="4">
        <f t="shared" si="0"/>
        <v>0</v>
      </c>
      <c r="H4" s="4" t="str">
        <f t="shared" si="1"/>
        <v>，3066032</v>
      </c>
      <c r="I4" s="4" t="str">
        <f>VLOOKUP(A4,HOP!A:U,21,0)</f>
        <v>直连</v>
      </c>
    </row>
    <row r="5" s="4" customFormat="1" hidden="1" spans="1:9">
      <c r="A5" s="5">
        <v>999222937041080</v>
      </c>
      <c r="B5" s="6">
        <v>44983</v>
      </c>
      <c r="C5" s="6">
        <v>44984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999222944605568</v>
      </c>
      <c r="B6" s="6">
        <v>44983</v>
      </c>
      <c r="C6" s="6">
        <v>44984</v>
      </c>
      <c r="D6" s="4">
        <v>124.03</v>
      </c>
      <c r="E6" s="4" t="str">
        <f>VLOOKUP(A6,HOP!A:L,12,0)</f>
        <v>124.03</v>
      </c>
      <c r="F6" s="4" t="str">
        <f>VLOOKUP(A6,HOP!A:C,3,0)</f>
        <v>3068592</v>
      </c>
      <c r="G6" s="4">
        <f t="shared" si="0"/>
        <v>0</v>
      </c>
      <c r="H6" s="4" t="str">
        <f t="shared" si="1"/>
        <v>，3068592</v>
      </c>
      <c r="I6" s="4" t="str">
        <f>VLOOKUP(A6,HOP!A:U,21,0)</f>
        <v>直连</v>
      </c>
    </row>
    <row r="7" s="4" customFormat="1" spans="1:9">
      <c r="A7" s="5">
        <v>999222945214833</v>
      </c>
      <c r="B7" s="6">
        <v>44983</v>
      </c>
      <c r="C7" s="6">
        <v>44984</v>
      </c>
      <c r="D7" s="4">
        <v>398.24</v>
      </c>
      <c r="E7" s="4" t="str">
        <f>VLOOKUP(A7,HOP!A:L,12,0)</f>
        <v>398.24</v>
      </c>
      <c r="F7" s="4" t="str">
        <f>VLOOKUP(A7,HOP!A:C,3,0)</f>
        <v>3068735</v>
      </c>
      <c r="G7" s="4">
        <f t="shared" si="0"/>
        <v>0</v>
      </c>
      <c r="H7" s="4" t="str">
        <f t="shared" si="1"/>
        <v>，3068735</v>
      </c>
      <c r="I7" s="4" t="str">
        <f>VLOOKUP(A7,HOP!A:U,21,0)</f>
        <v>直连</v>
      </c>
    </row>
    <row r="8" s="4" customFormat="1" spans="1:9">
      <c r="A8" s="5">
        <v>999222945749736</v>
      </c>
      <c r="B8" s="6">
        <v>44983</v>
      </c>
      <c r="C8" s="6">
        <v>44984</v>
      </c>
      <c r="D8" s="4">
        <v>88.07</v>
      </c>
      <c r="E8" s="4" t="str">
        <f>VLOOKUP(A8,HOP!A:L,12,0)</f>
        <v>88.07</v>
      </c>
      <c r="F8" s="4" t="str">
        <f>VLOOKUP(A8,HOP!A:C,3,0)</f>
        <v>3068878</v>
      </c>
      <c r="G8" s="4">
        <f t="shared" si="0"/>
        <v>0</v>
      </c>
      <c r="H8" s="4" t="str">
        <f t="shared" si="1"/>
        <v>，3068878</v>
      </c>
      <c r="I8" s="4" t="str">
        <f>VLOOKUP(A8,HOP!A:U,21,0)</f>
        <v>直连</v>
      </c>
    </row>
    <row r="10" spans="4:4">
      <c r="D10" s="4">
        <f>SUM(D2:D9)</f>
        <v>2109.75</v>
      </c>
    </row>
    <row r="15" spans="1:1">
      <c r="A15" s="4" t="s">
        <v>69</v>
      </c>
    </row>
    <row r="16" spans="1:1">
      <c r="A16" s="4" t="s">
        <v>70</v>
      </c>
    </row>
    <row r="17" spans="1:1">
      <c r="A17" s="4" t="s">
        <v>71</v>
      </c>
    </row>
  </sheetData>
  <autoFilter ref="A1:X8">
    <filterColumn colId="3">
      <filters>
        <filter val="762.72"/>
        <filter val="124.03"/>
        <filter val="414.63"/>
        <filter val="398.24"/>
        <filter val="322.06"/>
        <filter val="88.0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F42" sqref="F42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2">
      <c r="A1" s="2" t="s">
        <v>72</v>
      </c>
      <c r="B1" s="2" t="s">
        <v>73</v>
      </c>
      <c r="C1" s="2" t="s">
        <v>74</v>
      </c>
      <c r="D1" s="2" t="s">
        <v>75</v>
      </c>
      <c r="E1" s="2" t="s">
        <v>13</v>
      </c>
      <c r="F1" s="2" t="s">
        <v>5</v>
      </c>
      <c r="G1" s="2" t="s">
        <v>6</v>
      </c>
      <c r="H1" s="2" t="s">
        <v>76</v>
      </c>
      <c r="I1" s="2" t="s">
        <v>77</v>
      </c>
      <c r="J1" s="2" t="s">
        <v>78</v>
      </c>
      <c r="K1" s="2" t="s">
        <v>79</v>
      </c>
      <c r="L1" s="2" t="s">
        <v>80</v>
      </c>
      <c r="M1" s="2" t="s">
        <v>81</v>
      </c>
      <c r="N1" s="2" t="s">
        <v>82</v>
      </c>
      <c r="O1" s="2" t="s">
        <v>83</v>
      </c>
      <c r="P1" s="2" t="s">
        <v>84</v>
      </c>
      <c r="Q1" s="2" t="s">
        <v>85</v>
      </c>
      <c r="R1" s="2" t="s">
        <v>86</v>
      </c>
      <c r="S1" s="2" t="s">
        <v>87</v>
      </c>
      <c r="T1" s="2" t="s">
        <v>88</v>
      </c>
      <c r="U1" s="2" t="s">
        <v>89</v>
      </c>
      <c r="V1" s="2" t="s">
        <v>90</v>
      </c>
    </row>
    <row r="2" s="1" customFormat="1" spans="1:22">
      <c r="A2" s="3">
        <v>999222944605568</v>
      </c>
      <c r="B2" s="1" t="s">
        <v>91</v>
      </c>
      <c r="C2" s="1" t="s">
        <v>92</v>
      </c>
      <c r="D2" s="1" t="s">
        <v>93</v>
      </c>
      <c r="E2" s="1" t="s">
        <v>55</v>
      </c>
      <c r="F2" s="1" t="s">
        <v>91</v>
      </c>
      <c r="G2" s="1" t="s">
        <v>94</v>
      </c>
      <c r="H2" s="1" t="s">
        <v>95</v>
      </c>
      <c r="I2" s="1" t="s">
        <v>96</v>
      </c>
      <c r="J2" s="1" t="s">
        <v>97</v>
      </c>
      <c r="K2" s="1" t="s">
        <v>96</v>
      </c>
      <c r="L2" s="1" t="s">
        <v>96</v>
      </c>
      <c r="M2" s="1" t="s">
        <v>98</v>
      </c>
      <c r="N2" s="1" t="s">
        <v>98</v>
      </c>
      <c r="O2" s="1" t="s">
        <v>99</v>
      </c>
      <c r="P2" s="1" t="s">
        <v>100</v>
      </c>
      <c r="Q2" s="1" t="s">
        <v>101</v>
      </c>
      <c r="R2" s="1" t="s">
        <v>102</v>
      </c>
      <c r="S2" s="1" t="s">
        <v>103</v>
      </c>
      <c r="T2" s="1" t="s">
        <v>104</v>
      </c>
      <c r="U2" s="1" t="s">
        <v>105</v>
      </c>
      <c r="V2" s="1" t="s">
        <v>106</v>
      </c>
    </row>
    <row r="3" s="1" customFormat="1" spans="1:22">
      <c r="A3" s="3">
        <v>999222945214833</v>
      </c>
      <c r="B3" s="1" t="s">
        <v>91</v>
      </c>
      <c r="C3" s="1" t="s">
        <v>107</v>
      </c>
      <c r="D3" s="1" t="s">
        <v>108</v>
      </c>
      <c r="E3" s="1" t="s">
        <v>60</v>
      </c>
      <c r="F3" s="1" t="s">
        <v>91</v>
      </c>
      <c r="G3" s="1" t="s">
        <v>94</v>
      </c>
      <c r="H3" s="1" t="s">
        <v>95</v>
      </c>
      <c r="I3" s="1" t="s">
        <v>109</v>
      </c>
      <c r="J3" s="1" t="s">
        <v>97</v>
      </c>
      <c r="K3" s="1" t="s">
        <v>109</v>
      </c>
      <c r="L3" s="1" t="s">
        <v>109</v>
      </c>
      <c r="M3" s="1" t="s">
        <v>98</v>
      </c>
      <c r="N3" s="1" t="s">
        <v>98</v>
      </c>
      <c r="O3" s="1" t="s">
        <v>99</v>
      </c>
      <c r="P3" s="1" t="s">
        <v>100</v>
      </c>
      <c r="Q3" s="1" t="s">
        <v>101</v>
      </c>
      <c r="R3" s="1" t="s">
        <v>110</v>
      </c>
      <c r="S3" s="1" t="s">
        <v>103</v>
      </c>
      <c r="T3" s="1" t="s">
        <v>104</v>
      </c>
      <c r="U3" s="1" t="s">
        <v>105</v>
      </c>
      <c r="V3" s="1" t="s">
        <v>106</v>
      </c>
    </row>
    <row r="4" s="1" customFormat="1" spans="1:22">
      <c r="A4" s="3">
        <v>999222925356073</v>
      </c>
      <c r="B4" s="1" t="s">
        <v>111</v>
      </c>
      <c r="C4" s="1" t="s">
        <v>112</v>
      </c>
      <c r="D4" s="1" t="s">
        <v>113</v>
      </c>
      <c r="E4" s="1" t="s">
        <v>40</v>
      </c>
      <c r="F4" s="1" t="s">
        <v>91</v>
      </c>
      <c r="G4" s="1" t="s">
        <v>94</v>
      </c>
      <c r="H4" s="1" t="s">
        <v>95</v>
      </c>
      <c r="I4" s="1" t="s">
        <v>114</v>
      </c>
      <c r="J4" s="1" t="s">
        <v>97</v>
      </c>
      <c r="K4" s="1" t="s">
        <v>114</v>
      </c>
      <c r="L4" s="1" t="s">
        <v>114</v>
      </c>
      <c r="M4" s="1" t="s">
        <v>98</v>
      </c>
      <c r="N4" s="1" t="s">
        <v>98</v>
      </c>
      <c r="O4" s="1" t="s">
        <v>99</v>
      </c>
      <c r="P4" s="1" t="s">
        <v>100</v>
      </c>
      <c r="Q4" s="1" t="s">
        <v>101</v>
      </c>
      <c r="R4" s="1" t="s">
        <v>115</v>
      </c>
      <c r="S4" s="1" t="s">
        <v>103</v>
      </c>
      <c r="T4" s="1" t="s">
        <v>104</v>
      </c>
      <c r="U4" s="1" t="s">
        <v>105</v>
      </c>
      <c r="V4" s="1" t="s">
        <v>106</v>
      </c>
    </row>
    <row r="5" s="1" customFormat="1" spans="1:22">
      <c r="A5" s="3">
        <v>999222933021908</v>
      </c>
      <c r="B5" s="1" t="s">
        <v>111</v>
      </c>
      <c r="C5" s="1" t="s">
        <v>116</v>
      </c>
      <c r="D5" s="1" t="s">
        <v>117</v>
      </c>
      <c r="E5" s="1" t="s">
        <v>45</v>
      </c>
      <c r="F5" s="1" t="s">
        <v>91</v>
      </c>
      <c r="G5" s="1" t="s">
        <v>94</v>
      </c>
      <c r="H5" s="1" t="s">
        <v>95</v>
      </c>
      <c r="I5" s="1" t="s">
        <v>118</v>
      </c>
      <c r="J5" s="1" t="s">
        <v>97</v>
      </c>
      <c r="K5" s="1" t="s">
        <v>118</v>
      </c>
      <c r="L5" s="1" t="s">
        <v>118</v>
      </c>
      <c r="M5" s="1" t="s">
        <v>98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119</v>
      </c>
      <c r="S5" s="1" t="s">
        <v>103</v>
      </c>
      <c r="T5" s="1" t="s">
        <v>104</v>
      </c>
      <c r="U5" s="1" t="s">
        <v>105</v>
      </c>
      <c r="V5" s="1" t="s">
        <v>106</v>
      </c>
    </row>
    <row r="6" s="1" customFormat="1" spans="1:22">
      <c r="A6" s="3">
        <v>999222945749736</v>
      </c>
      <c r="B6" s="1" t="s">
        <v>91</v>
      </c>
      <c r="C6" s="1" t="s">
        <v>120</v>
      </c>
      <c r="D6" s="1" t="s">
        <v>121</v>
      </c>
      <c r="E6" s="1" t="s">
        <v>65</v>
      </c>
      <c r="F6" s="1" t="s">
        <v>91</v>
      </c>
      <c r="G6" s="1" t="s">
        <v>94</v>
      </c>
      <c r="H6" s="1" t="s">
        <v>95</v>
      </c>
      <c r="I6" s="1" t="s">
        <v>122</v>
      </c>
      <c r="J6" s="1" t="s">
        <v>97</v>
      </c>
      <c r="K6" s="1" t="s">
        <v>122</v>
      </c>
      <c r="L6" s="1" t="s">
        <v>122</v>
      </c>
      <c r="M6" s="1" t="s">
        <v>98</v>
      </c>
      <c r="N6" s="1" t="s">
        <v>98</v>
      </c>
      <c r="O6" s="1" t="s">
        <v>99</v>
      </c>
      <c r="P6" s="1" t="s">
        <v>100</v>
      </c>
      <c r="Q6" s="1" t="s">
        <v>101</v>
      </c>
      <c r="R6" s="1" t="s">
        <v>123</v>
      </c>
      <c r="S6" s="1" t="s">
        <v>103</v>
      </c>
      <c r="T6" s="1" t="s">
        <v>104</v>
      </c>
      <c r="U6" s="1" t="s">
        <v>105</v>
      </c>
      <c r="V6" s="1" t="s">
        <v>106</v>
      </c>
    </row>
    <row r="7" s="1" customFormat="1" spans="1:22">
      <c r="A7" s="3">
        <v>999222849549798</v>
      </c>
      <c r="B7" s="1" t="s">
        <v>124</v>
      </c>
      <c r="C7" s="1" t="s">
        <v>125</v>
      </c>
      <c r="D7" s="1" t="s">
        <v>126</v>
      </c>
      <c r="E7" s="1" t="s">
        <v>31</v>
      </c>
      <c r="F7" s="1" t="s">
        <v>91</v>
      </c>
      <c r="G7" s="1" t="s">
        <v>94</v>
      </c>
      <c r="H7" s="1" t="s">
        <v>95</v>
      </c>
      <c r="I7" s="1" t="s">
        <v>127</v>
      </c>
      <c r="J7" s="1" t="s">
        <v>97</v>
      </c>
      <c r="K7" s="1" t="s">
        <v>127</v>
      </c>
      <c r="L7" s="1" t="s">
        <v>127</v>
      </c>
      <c r="M7" s="1" t="s">
        <v>98</v>
      </c>
      <c r="N7" s="1" t="s">
        <v>98</v>
      </c>
      <c r="O7" s="1" t="s">
        <v>99</v>
      </c>
      <c r="P7" s="1" t="s">
        <v>100</v>
      </c>
      <c r="Q7" s="1" t="s">
        <v>101</v>
      </c>
      <c r="R7" s="1" t="s">
        <v>128</v>
      </c>
      <c r="S7" s="1" t="s">
        <v>103</v>
      </c>
      <c r="T7" s="1" t="s">
        <v>104</v>
      </c>
      <c r="U7" s="1" t="s">
        <v>105</v>
      </c>
      <c r="V7" s="1" t="s">
        <v>106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2023-03-02T02:06:59Z</dcterms:created>
  <dcterms:modified xsi:type="dcterms:W3CDTF">2023-03-02T02:52:23Z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8B697AC6E5564EEB8A252E8DBB0C3C3F</vt:lpwstr>
  </property>
  <property fmtid="{D5CDD505-2E9C-101B-9397-08002B2CF9AE}" pid="3" name="KSOProductBuildVer">
    <vt:lpwstr>2052-11.1.0.13703</vt:lpwstr>
  </property>
</Properties>
</file>