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<sst xmlns="http://schemas.openxmlformats.org/spreadsheetml/2006/main" count="188" uniqueCount="120">
  <si>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</si>
  <si>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</si>
  <si>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</si>
  <si>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</si>
  <si>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</si>
  <si>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</si>
  <si>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</si>
  <si>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</si>
  <si>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</si>
  <si>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</si>
  <si>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</si>
  <si>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</si>
  <si>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</si>
  <si>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</si>
  <si>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</si>
  <si>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</si>
  <si>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</si>
  <si>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</si>
  <si>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</si>
  <si>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</si>
  <si>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</si>
  <si>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</si>
  <si>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</si>
  <si>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</si>
  <si>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</si>
  <si>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999222130380200	</t>
  </si>
  <si>
    <t>Ctrip</t>
  </si>
  <si>
    <t>正常</t>
  </si>
  <si>
    <t>[清迈]清迈皇后大酒店 (SHA Extra Plus)(The Empress Chiangmai (SHA Extra Plus))(37204199)</t>
  </si>
  <si>
    <t>豪华房&lt;1&gt;&lt;2人入住&gt;&lt;不退款&gt;</t>
  </si>
  <si>
    <t>USD</t>
  </si>
  <si>
    <t>SUNGSITTHISAWAD/NATAWAT,SUNGSITTHISAWAD/NATAWAT</t>
  </si>
  <si>
    <t>CA5326230302USD</t>
  </si>
  <si>
    <t>未提现</t>
  </si>
  <si>
    <t>携程开票</t>
  </si>
  <si>
    <t xml:space="preserve">2933498	</t>
  </si>
  <si>
    <t xml:space="preserve">acknowledge	</t>
  </si>
  <si>
    <t xml:space="preserve">999222142652358	</t>
  </si>
  <si>
    <t>[普吉岛]皇家普吉城市酒店(政府卫生认证)(Royal Phuket City Hotel(SHA Extra Plus))(37244062)</t>
  </si>
  <si>
    <t>高级房&lt;2人入住&gt;&lt;不退款&gt;</t>
  </si>
  <si>
    <t>Montipnate/Suda,Montipnate/Suda</t>
  </si>
  <si>
    <t xml:space="preserve">2936700	</t>
  </si>
  <si>
    <t xml:space="preserve">999222192402364	</t>
  </si>
  <si>
    <t>[曼谷]隆齐格兰德中心点酒店 (政府卫生认证)(Grande Centre Point Hotel Ploenchit (SHA Plus+))(37207258)</t>
  </si>
  <si>
    <t>高级阳台双床房&lt;2人入住&gt;&lt;不退款&gt;</t>
  </si>
  <si>
    <t>Phan/Thu,Phan/Thu</t>
  </si>
  <si>
    <t xml:space="preserve">2947664	</t>
  </si>
  <si>
    <t xml:space="preserve">198540	</t>
  </si>
  <si>
    <t xml:space="preserve">999222819993722	</t>
  </si>
  <si>
    <t>[古晋]达迈海滩度假村(Damai Beach Resort)(44793747)</t>
  </si>
  <si>
    <t>巴鲁两张大床套房&lt;2人入住&gt;&lt;不退款&gt;&lt;早餐&gt;</t>
  </si>
  <si>
    <t>BIN NURAN/MOHD AZIIZULAZMI</t>
  </si>
  <si>
    <t xml:space="preserve">3047322	</t>
  </si>
  <si>
    <t>，</t>
  </si>
  <si>
    <t>A230302104021481</t>
  </si>
  <si>
    <t>A230302104117481</t>
  </si>
  <si>
    <t>USD / HKD 当前参考汇率: 7.84927</t>
  </si>
  <si>
    <t>总计：831 USD/
6522.74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</si>
  <si>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</si>
  <si>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</si>
  <si>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</si>
  <si>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</si>
  <si>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</si>
  <si>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</si>
  <si>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</si>
  <si>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</si>
  <si>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</si>
  <si>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</si>
  <si>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</si>
  <si>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</si>
  <si>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</si>
  <si>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</si>
  <si>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</si>
  <si>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</si>
  <si>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</si>
  <si>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</si>
  <si>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</si>
  <si>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2023-02-19</t>
  </si>
  <si>
    <t>3047322</t>
  </si>
  <si>
    <t>达迈海滩度假村</t>
  </si>
  <si>
    <t>BIN NURAN MOHD AZIIZULAZMI</t>
  </si>
  <si>
    <t>2023-02-26</t>
  </si>
  <si>
    <t>2023-02-27</t>
  </si>
  <si>
    <t>退房日周结</t>
  </si>
  <si>
    <t>805.21</t>
  </si>
  <si>
    <t>117.00</t>
  </si>
  <si>
    <t>0</t>
  </si>
  <si>
    <t>0.00</t>
  </si>
  <si>
    <t>携程盛景国际直连</t>
  </si>
  <si>
    <t>01.010677</t>
  </si>
  <si>
    <t>2023-02-19 23:45:11</t>
  </si>
  <si>
    <t>否</t>
  </si>
  <si>
    <t>汇智国际旅游发展有限公司</t>
  </si>
  <si>
    <t>直连</t>
  </si>
  <si>
    <t>马来西亚</t>
  </si>
  <si>
    <t>2023-01-14</t>
  </si>
  <si>
    <t>2947664</t>
  </si>
  <si>
    <t>曼谷奔齐中心大酒店</t>
  </si>
  <si>
    <t>Phan Thu,Phan Thu</t>
  </si>
  <si>
    <t>2023-02-21</t>
  </si>
  <si>
    <t>3391.32</t>
  </si>
  <si>
    <t>504.00</t>
  </si>
  <si>
    <t>2023-01-14 11:10:42</t>
  </si>
  <si>
    <t>直采</t>
  </si>
  <si>
    <t>泰国</t>
  </si>
  <si>
    <t>2023-01-10</t>
  </si>
  <si>
    <t>2936700</t>
  </si>
  <si>
    <t>皇家普吉城市酒店(SHA Plus+)</t>
  </si>
  <si>
    <t>Montipnate Suda,Montipnate Suda</t>
  </si>
  <si>
    <t>2023-02-25</t>
  </si>
  <si>
    <t>543.19</t>
  </si>
  <si>
    <t>80.00</t>
  </si>
  <si>
    <t>2023-01-10 17:55:56</t>
  </si>
  <si>
    <t>2023-01-09</t>
  </si>
  <si>
    <t>2933498</t>
  </si>
  <si>
    <t>皇后大酒店</t>
  </si>
  <si>
    <t>SUNGSITTHISAWAD NATAWAT,SUNGSITTHISAWAD NATAWAT</t>
  </si>
  <si>
    <t>890.77</t>
  </si>
  <si>
    <t>130.00</t>
  </si>
  <si>
    <t>2023-01-09 19:52:11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</si>
</sst>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13</xdr:col>
      <xdr:colOff>333375</xdr:colOff>
      <xdr:row>47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973455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44982</v>
      </c>
      <c r="G2" s="6">
        <v>44984</v>
      </c>
      <c r="H2" s="4">
        <v>1</v>
      </c>
      <c r="I2" s="4">
        <v>2</v>
      </c>
      <c r="J2" s="4">
        <v>2</v>
      </c>
      <c r="K2" s="4" t="s">
        <v>30</v>
      </c>
      <c r="L2" s="4">
        <v>130</v>
      </c>
      <c r="M2" s="4">
        <v>130</v>
      </c>
      <c r="N2" s="4" t="s">
        <v>31</v>
      </c>
      <c r="O2" s="4" t="s">
        <v>32</v>
      </c>
      <c r="P2" s="4" t="s">
        <v>33</v>
      </c>
      <c r="Q2" s="4">
        <v>0</v>
      </c>
      <c r="R2" s="7">
        <v>44935</v>
      </c>
      <c r="S2" s="6">
        <v>44987</v>
      </c>
      <c r="T2" s="4" t="s">
        <v>34</v>
      </c>
      <c r="U2" s="4">
        <v>130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44982</v>
      </c>
      <c r="G3" s="6">
        <v>44984</v>
      </c>
      <c r="H3" s="4">
        <v>1</v>
      </c>
      <c r="I3" s="4">
        <v>2</v>
      </c>
      <c r="J3" s="4">
        <v>2</v>
      </c>
      <c r="K3" s="4" t="s">
        <v>30</v>
      </c>
      <c r="L3" s="4">
        <v>80</v>
      </c>
      <c r="M3" s="4">
        <v>80</v>
      </c>
      <c r="N3" s="4" t="s">
        <v>40</v>
      </c>
      <c r="O3" s="4" t="s">
        <v>32</v>
      </c>
      <c r="P3" s="4" t="s">
        <v>33</v>
      </c>
      <c r="Q3" s="4">
        <v>0</v>
      </c>
      <c r="R3" s="7">
        <v>44936</v>
      </c>
      <c r="S3" s="6">
        <v>44987</v>
      </c>
      <c r="T3" s="4" t="s">
        <v>34</v>
      </c>
      <c r="U3" s="4">
        <v>80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44978</v>
      </c>
      <c r="G4" s="6">
        <v>44984</v>
      </c>
      <c r="H4" s="4">
        <v>1</v>
      </c>
      <c r="I4" s="4">
        <v>6</v>
      </c>
      <c r="J4" s="4">
        <v>6</v>
      </c>
      <c r="K4" s="4" t="s">
        <v>30</v>
      </c>
      <c r="L4" s="4">
        <v>504</v>
      </c>
      <c r="M4" s="4">
        <v>504</v>
      </c>
      <c r="N4" s="4" t="s">
        <v>45</v>
      </c>
      <c r="O4" s="4" t="s">
        <v>32</v>
      </c>
      <c r="P4" s="4" t="s">
        <v>33</v>
      </c>
      <c r="Q4" s="4">
        <v>0</v>
      </c>
      <c r="R4" s="7">
        <v>44940</v>
      </c>
      <c r="S4" s="6">
        <v>44987</v>
      </c>
      <c r="T4" s="4" t="s">
        <v>34</v>
      </c>
      <c r="U4" s="4">
        <v>504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44983</v>
      </c>
      <c r="G5" s="6">
        <v>44984</v>
      </c>
      <c r="H5" s="4">
        <v>1</v>
      </c>
      <c r="I5" s="4">
        <v>1</v>
      </c>
      <c r="J5" s="4">
        <v>1</v>
      </c>
      <c r="K5" s="4" t="s">
        <v>30</v>
      </c>
      <c r="L5" s="4">
        <v>117</v>
      </c>
      <c r="M5" s="4">
        <v>117</v>
      </c>
      <c r="N5" s="4" t="s">
        <v>51</v>
      </c>
      <c r="O5" s="4" t="s">
        <v>32</v>
      </c>
      <c r="P5" s="4" t="s">
        <v>33</v>
      </c>
      <c r="Q5" s="4">
        <v>0</v>
      </c>
      <c r="R5" s="7">
        <v>44976</v>
      </c>
      <c r="S5" s="6">
        <v>44987</v>
      </c>
      <c r="T5" s="4" t="s">
        <v>34</v>
      </c>
      <c r="U5" s="4">
        <v>117</v>
      </c>
      <c r="V5" s="4">
        <v>0</v>
      </c>
      <c r="W5" s="4">
        <v>0</v>
      </c>
      <c r="X5" s="4" t="s">
        <v>52</v>
      </c>
      <c r="Y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0" sqref="A10:D1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</v>
      </c>
    </row>
    <row r="2" s="4" customFormat="1" spans="1:9">
      <c r="A2" s="5">
        <v>999222130380200</v>
      </c>
      <c r="B2" s="6">
        <v>44982</v>
      </c>
      <c r="C2" s="6">
        <v>44984</v>
      </c>
      <c r="D2" s="4">
        <v>130</v>
      </c>
      <c r="E2" s="4" t="str">
        <f>VLOOKUP(A2,HOP!A:L,12,0)</f>
        <v>130.00</v>
      </c>
      <c r="F2" s="4" t="str">
        <f>VLOOKUP(A2,HOP!A:C,3,0)</f>
        <v>2933498</v>
      </c>
      <c r="G2" s="4">
        <f>D2-E2</f>
        <v>0</v>
      </c>
      <c r="H2" s="4" t="str">
        <f>$H$1&amp;F2</f>
        <v>，2933498</v>
      </c>
      <c r="I2" s="4" t="str">
        <f>VLOOKUP(A2,HOP!A:U,21,0)</f>
        <v>直采</v>
      </c>
    </row>
    <row r="3" s="4" customFormat="1" spans="1:9">
      <c r="A3" s="5">
        <v>999222142652358</v>
      </c>
      <c r="B3" s="6">
        <v>44982</v>
      </c>
      <c r="C3" s="6">
        <v>44984</v>
      </c>
      <c r="D3" s="4">
        <v>80</v>
      </c>
      <c r="E3" s="4" t="str">
        <f>VLOOKUP(A3,HOP!A:L,12,0)</f>
        <v>80.00</v>
      </c>
      <c r="F3" s="4" t="str">
        <f>VLOOKUP(A3,HOP!A:C,3,0)</f>
        <v>2936700</v>
      </c>
      <c r="G3" s="4">
        <f>D3-E3</f>
        <v>0</v>
      </c>
      <c r="H3" s="4" t="str">
        <f>$H$1&amp;F3</f>
        <v>，2936700</v>
      </c>
      <c r="I3" s="4" t="str">
        <f>VLOOKUP(A3,HOP!A:U,21,0)</f>
        <v>直采</v>
      </c>
    </row>
    <row r="4" s="4" customFormat="1" spans="1:9">
      <c r="A4" s="5">
        <v>999222192402364</v>
      </c>
      <c r="B4" s="6">
        <v>44978</v>
      </c>
      <c r="C4" s="6">
        <v>44984</v>
      </c>
      <c r="D4" s="4">
        <v>504</v>
      </c>
      <c r="E4" s="4" t="str">
        <f>VLOOKUP(A4,HOP!A:L,12,0)</f>
        <v>504.00</v>
      </c>
      <c r="F4" s="4" t="str">
        <f>VLOOKUP(A4,HOP!A:C,3,0)</f>
        <v>2947664</v>
      </c>
      <c r="G4" s="4">
        <f>D4-E4</f>
        <v>0</v>
      </c>
      <c r="H4" s="4" t="str">
        <f>$H$1&amp;F4</f>
        <v>，2947664</v>
      </c>
      <c r="I4" s="4" t="str">
        <f>VLOOKUP(A4,HOP!A:U,21,0)</f>
        <v>直采</v>
      </c>
    </row>
    <row r="5" s="4" customFormat="1" spans="1:9">
      <c r="A5" s="5">
        <v>999222819993722</v>
      </c>
      <c r="B5" s="6">
        <v>44983</v>
      </c>
      <c r="C5" s="6">
        <v>44984</v>
      </c>
      <c r="D5" s="4">
        <v>117</v>
      </c>
      <c r="E5" s="4" t="str">
        <f>VLOOKUP(A5,HOP!A:L,12,0)</f>
        <v>117.00</v>
      </c>
      <c r="F5" s="4" t="str">
        <f>VLOOKUP(A5,HOP!A:C,3,0)</f>
        <v>3047322</v>
      </c>
      <c r="G5" s="4">
        <f>D5-E5</f>
        <v>0</v>
      </c>
      <c r="H5" s="4" t="str">
        <f>$H$1&amp;F5</f>
        <v>，3047322</v>
      </c>
      <c r="I5" s="4" t="str">
        <f>VLOOKUP(A5,HOP!A:U,21,0)</f>
        <v>直连</v>
      </c>
    </row>
    <row r="7" spans="4:4">
      <c r="D7" s="4">
        <f>SUM(D2:D6)</f>
        <v>831</v>
      </c>
    </row>
    <row r="10" spans="1:4">
      <c r="A10" s="4" t="s">
        <v>54</v>
      </c>
      <c r="C10" s="4">
        <v>714</v>
      </c>
      <c r="D10" s="4">
        <v>5604.38</v>
      </c>
    </row>
    <row r="11" spans="1:4">
      <c r="A11" s="4" t="s">
        <v>55</v>
      </c>
      <c r="C11" s="4">
        <v>117</v>
      </c>
      <c r="D11" s="4">
        <v>918.36</v>
      </c>
    </row>
    <row r="12" spans="1:4">
      <c r="A12" s="4" t="s">
        <v>56</v>
      </c>
      <c r="C12" s="4">
        <f>SUM(C10:C11)</f>
        <v>831</v>
      </c>
      <c r="D12" s="4">
        <f>SUM(D10:D11)</f>
        <v>6522.74</v>
      </c>
    </row>
    <row r="13" spans="1:1">
      <c r="A13" s="4" t="s">
        <v>57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58</v>
      </c>
      <c r="B1" s="2" t="s">
        <v>59</v>
      </c>
      <c r="C1" s="2" t="s">
        <v>60</v>
      </c>
      <c r="D1" s="2" t="s">
        <v>61</v>
      </c>
      <c r="E1" s="2" t="s">
        <v>13</v>
      </c>
      <c r="F1" s="2" t="s">
        <v>5</v>
      </c>
      <c r="G1" s="2" t="s">
        <v>6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71</v>
      </c>
      <c r="R1" s="2" t="s">
        <v>72</v>
      </c>
      <c r="S1" s="2" t="s">
        <v>73</v>
      </c>
      <c r="T1" s="2" t="s">
        <v>74</v>
      </c>
      <c r="U1" s="2" t="s">
        <v>75</v>
      </c>
      <c r="V1" s="2" t="s">
        <v>76</v>
      </c>
    </row>
    <row r="2" s="1" customFormat="1" spans="1:22">
      <c r="A2" s="3">
        <v>999222819993722</v>
      </c>
      <c r="B2" s="1" t="s">
        <v>77</v>
      </c>
      <c r="C2" s="1" t="s">
        <v>78</v>
      </c>
      <c r="D2" s="1" t="s">
        <v>79</v>
      </c>
      <c r="E2" s="1" t="s">
        <v>80</v>
      </c>
      <c r="F2" s="1" t="s">
        <v>81</v>
      </c>
      <c r="G2" s="1" t="s">
        <v>82</v>
      </c>
      <c r="H2" s="1" t="s">
        <v>83</v>
      </c>
      <c r="I2" s="1" t="s">
        <v>84</v>
      </c>
      <c r="J2" s="1" t="s">
        <v>30</v>
      </c>
      <c r="K2" s="1" t="s">
        <v>85</v>
      </c>
      <c r="L2" s="1" t="s">
        <v>85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 t="s">
        <v>93</v>
      </c>
      <c r="V2" s="1" t="s">
        <v>94</v>
      </c>
    </row>
    <row r="3" s="1" customFormat="1" spans="1:22">
      <c r="A3" s="3">
        <v>999222192402364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  <c r="G3" s="1" t="s">
        <v>82</v>
      </c>
      <c r="H3" s="1" t="s">
        <v>83</v>
      </c>
      <c r="I3" s="1" t="s">
        <v>100</v>
      </c>
      <c r="J3" s="1" t="s">
        <v>30</v>
      </c>
      <c r="K3" s="1" t="s">
        <v>101</v>
      </c>
      <c r="L3" s="1" t="s">
        <v>101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102</v>
      </c>
      <c r="S3" s="1" t="s">
        <v>91</v>
      </c>
      <c r="T3" s="1" t="s">
        <v>92</v>
      </c>
      <c r="U3" s="1" t="s">
        <v>103</v>
      </c>
      <c r="V3" s="1" t="s">
        <v>104</v>
      </c>
    </row>
    <row r="4" s="1" customFormat="1" spans="1:22">
      <c r="A4" s="3">
        <v>999222142652358</v>
      </c>
      <c r="B4" s="1" t="s">
        <v>105</v>
      </c>
      <c r="C4" s="1" t="s">
        <v>106</v>
      </c>
      <c r="D4" s="1" t="s">
        <v>107</v>
      </c>
      <c r="E4" s="1" t="s">
        <v>108</v>
      </c>
      <c r="F4" s="1" t="s">
        <v>109</v>
      </c>
      <c r="G4" s="1" t="s">
        <v>82</v>
      </c>
      <c r="H4" s="1" t="s">
        <v>83</v>
      </c>
      <c r="I4" s="1" t="s">
        <v>110</v>
      </c>
      <c r="J4" s="1" t="s">
        <v>30</v>
      </c>
      <c r="K4" s="1" t="s">
        <v>111</v>
      </c>
      <c r="L4" s="1" t="s">
        <v>111</v>
      </c>
      <c r="M4" s="1" t="s">
        <v>86</v>
      </c>
      <c r="N4" s="1" t="s">
        <v>86</v>
      </c>
      <c r="O4" s="1" t="s">
        <v>87</v>
      </c>
      <c r="P4" s="1" t="s">
        <v>88</v>
      </c>
      <c r="Q4" s="1" t="s">
        <v>89</v>
      </c>
      <c r="R4" s="1" t="s">
        <v>112</v>
      </c>
      <c r="S4" s="1" t="s">
        <v>91</v>
      </c>
      <c r="T4" s="1" t="s">
        <v>92</v>
      </c>
      <c r="U4" s="1" t="s">
        <v>103</v>
      </c>
      <c r="V4" s="1" t="s">
        <v>104</v>
      </c>
    </row>
    <row r="5" s="1" customFormat="1" spans="1:22">
      <c r="A5" s="3">
        <v>999222130380200</v>
      </c>
      <c r="B5" s="1" t="s">
        <v>113</v>
      </c>
      <c r="C5" s="1" t="s">
        <v>114</v>
      </c>
      <c r="D5" s="1" t="s">
        <v>115</v>
      </c>
      <c r="E5" s="1" t="s">
        <v>116</v>
      </c>
      <c r="F5" s="1" t="s">
        <v>109</v>
      </c>
      <c r="G5" s="1" t="s">
        <v>82</v>
      </c>
      <c r="H5" s="1" t="s">
        <v>83</v>
      </c>
      <c r="I5" s="1" t="s">
        <v>117</v>
      </c>
      <c r="J5" s="1" t="s">
        <v>30</v>
      </c>
      <c r="K5" s="1" t="s">
        <v>118</v>
      </c>
      <c r="L5" s="1" t="s">
        <v>118</v>
      </c>
      <c r="M5" s="1" t="s">
        <v>86</v>
      </c>
      <c r="N5" s="1" t="s">
        <v>86</v>
      </c>
      <c r="O5" s="1" t="s">
        <v>87</v>
      </c>
      <c r="P5" s="1" t="s">
        <v>88</v>
      </c>
      <c r="Q5" s="1" t="s">
        <v>89</v>
      </c>
      <c r="R5" s="1" t="s">
        <v>119</v>
      </c>
      <c r="S5" s="1" t="s">
        <v>91</v>
      </c>
      <c r="T5" s="1" t="s">
        <v>92</v>
      </c>
      <c r="U5" s="1" t="s">
        <v>103</v>
      </c>
      <c r="V5" s="1" t="s">
        <v>104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2023-03-02T02:20:38Z</dcterms:created>
  <dcterms:modified xsi:type="dcterms:W3CDTF">2023-03-02T02:43:06Z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86D4DA066DA249FC9598816EDC8449B1</vt:lpwstr>
  </property>
  <property fmtid="{D5CDD505-2E9C-101B-9397-08002B2CF9AE}" pid="3" name="KSOProductBuildVer">
    <vt:lpwstr>2052-11.1.0.13703</vt:lpwstr>
  </property>
</Properties>
</file>