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对账!$1:$18</definedName>
  </definedNames>
  <calcPr calcId="144525"/>
</workbook>
</file>

<file path=xl/sharedStrings.xml><?xml version="1.0" encoding="utf-8"?>
<sst xmlns="http://schemas.openxmlformats.org/spreadsheetml/2006/main" count="499" uniqueCount="202">
  <si>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</si>
  <si>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</si>
  <si>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</si>
  <si>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</si>
  <si>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</si>
  <si>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</si>
  <si>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</si>
  <si>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</si>
  <si>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</si>
  <si>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</si>
  <si>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</si>
  <si>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</si>
  <si>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</si>
  <si>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</si>
  <si>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</si>
  <si>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</si>
  <si>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</si>
  <si>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</si>
  <si>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</si>
  <si>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</si>
  <si>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</si>
  <si>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</si>
  <si>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</si>
  <si>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</si>
  <si>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</si>
  <si>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999222532624624	</t>
  </si>
  <si>
    <t>Ctrip</t>
  </si>
  <si>
    <t>正常</t>
  </si>
  <si>
    <t>[合肥]汉庭酒店(合肥火车站店)(104346342)</t>
  </si>
  <si>
    <t>高级大床房&lt;至多8间&gt;&lt;2人入住&gt;</t>
  </si>
  <si>
    <t>CNY</t>
  </si>
  <si>
    <t>路锐</t>
  </si>
  <si>
    <t>CA13744230303CNY</t>
  </si>
  <si>
    <t>未提现</t>
  </si>
  <si>
    <t>携程开票</t>
  </si>
  <si>
    <t xml:space="preserve">3005186	</t>
  </si>
  <si>
    <t xml:space="preserve">R2300121108299171001	</t>
  </si>
  <si>
    <t xml:space="preserve">999222592214126	</t>
  </si>
  <si>
    <t>[台南]康桥商旅(台南赤崁楼馆)(Kindness Hotel (Tainan Chihkan Tower))(80941462)</t>
  </si>
  <si>
    <t>商务双人房&lt;至多8间&gt;&lt;2人入住&gt;&lt;早餐&gt;</t>
  </si>
  <si>
    <t>Chen/YU Shan,Chen/YU Shan</t>
  </si>
  <si>
    <t xml:space="preserve">3013721	</t>
  </si>
  <si>
    <t xml:space="preserve">-1453503240	</t>
  </si>
  <si>
    <t xml:space="preserve">999222594957740	</t>
  </si>
  <si>
    <t>[南京]汉庭酒店(南京河西万达店)(93870601)</t>
  </si>
  <si>
    <t>李思霖</t>
  </si>
  <si>
    <t xml:space="preserve">3014151	</t>
  </si>
  <si>
    <t xml:space="preserve">R8000054108573764001	</t>
  </si>
  <si>
    <t xml:space="preserve">999222632779129	</t>
  </si>
  <si>
    <t>CHEN/CHIH-AN,CHEN/CHIH-AN</t>
  </si>
  <si>
    <t xml:space="preserve">3018894	</t>
  </si>
  <si>
    <t xml:space="preserve">-1454665339	</t>
  </si>
  <si>
    <t xml:space="preserve">999222675368692	</t>
  </si>
  <si>
    <t>[广州]锋态度酒店(广州火车站地铁站中医药大学店)(68309680)</t>
  </si>
  <si>
    <t>锋致大床房&lt;至多8间&gt;&lt;2人入住&gt;</t>
  </si>
  <si>
    <t>王学艺</t>
  </si>
  <si>
    <t xml:space="preserve">3024565	</t>
  </si>
  <si>
    <t xml:space="preserve">R_0020119_424514	</t>
  </si>
  <si>
    <t xml:space="preserve">999222702178481	</t>
  </si>
  <si>
    <t>[台南]枫华沐月台南行馆(Maple Hotel)(80941671)</t>
  </si>
  <si>
    <t>标准双人房&lt;至多8间&gt;&lt;2人入住&gt;</t>
  </si>
  <si>
    <t>li/shuhan,li/shuhan</t>
  </si>
  <si>
    <t xml:space="preserve">3027827	</t>
  </si>
  <si>
    <t xml:space="preserve">125724	</t>
  </si>
  <si>
    <t xml:space="preserve">999222704381708	</t>
  </si>
  <si>
    <t>[深圳]深圳弘都酒店(83902242)</t>
  </si>
  <si>
    <t>特惠房&lt;至多8间&gt;&lt;2人入住&gt;</t>
  </si>
  <si>
    <t>王静</t>
  </si>
  <si>
    <t xml:space="preserve">3028141	</t>
  </si>
  <si>
    <t xml:space="preserve">459399	</t>
  </si>
  <si>
    <t xml:space="preserve">999222733981746	</t>
  </si>
  <si>
    <t>[深圳]迎商酒店(深圳罗湖东门店)(83900515)</t>
  </si>
  <si>
    <t>舒适大床房&lt;至多8间&gt;&lt;2人入住&gt;</t>
  </si>
  <si>
    <t>杜翔</t>
  </si>
  <si>
    <t xml:space="preserve">3031545	</t>
  </si>
  <si>
    <t xml:space="preserve">	</t>
  </si>
  <si>
    <t>取消</t>
  </si>
  <si>
    <t xml:space="preserve">999222734317027	</t>
  </si>
  <si>
    <t>[南京]南京富建城市酒店(80247706)</t>
  </si>
  <si>
    <t>商务大床间&lt;2人入住&gt;&lt;早餐&gt;</t>
  </si>
  <si>
    <t>周华慧</t>
  </si>
  <si>
    <t xml:space="preserve">3031622	</t>
  </si>
  <si>
    <t xml:space="preserve">999222735058013	</t>
  </si>
  <si>
    <t>时尚单人房&lt;至多8间&gt;&lt;2人入住&gt;</t>
  </si>
  <si>
    <t>易浩</t>
  </si>
  <si>
    <t xml:space="preserve">3031737	</t>
  </si>
  <si>
    <t xml:space="preserve">999222744827325	</t>
  </si>
  <si>
    <t>[嘉义市]嘉义HOTEL HI新民店(Hotel Hi – Xinmin)(80942313)</t>
  </si>
  <si>
    <t>商务房&lt;至多8间&gt;&lt;2人入住&gt;</t>
  </si>
  <si>
    <t>Lien/Li Hua,Lien/Li Hua</t>
  </si>
  <si>
    <t xml:space="preserve">3032844	</t>
  </si>
  <si>
    <t xml:space="preserve">999222745904999	</t>
  </si>
  <si>
    <t>[高雄]康桥商旅(高雄光荣码头馆)(Kindness Hotel - Guang Rong Pier)(80942272)</t>
  </si>
  <si>
    <t>商务两小床客房&lt;至多8间&gt;&lt;2人入住&gt;&lt;早餐&gt;</t>
  </si>
  <si>
    <t>CHEN/HSIULING</t>
  </si>
  <si>
    <t xml:space="preserve">3032971	</t>
  </si>
  <si>
    <t xml:space="preserve">acknowledge	</t>
  </si>
  <si>
    <t xml:space="preserve">999222750221757	</t>
  </si>
  <si>
    <t>[广州]广州东方宾馆(83901132)</t>
  </si>
  <si>
    <t>豪华客房&lt;至多8间&gt;&lt;2人入住&gt;&lt;早餐&gt;</t>
  </si>
  <si>
    <t>陈树泉</t>
  </si>
  <si>
    <t xml:space="preserve">3033809	</t>
  </si>
  <si>
    <t xml:space="preserve">(LNG)6498007	</t>
  </si>
  <si>
    <t xml:space="preserve">999222750975851	</t>
  </si>
  <si>
    <t>[长沙]长沙会展诺富特酒店(80251071)</t>
  </si>
  <si>
    <t>标准大床房&lt;至多8间&gt;&lt;2人入住&gt;&lt;早餐&gt;</t>
  </si>
  <si>
    <t>朱浪平</t>
  </si>
  <si>
    <t xml:space="preserve">3033990	</t>
  </si>
  <si>
    <t xml:space="preserve">2302150524	</t>
  </si>
  <si>
    <t>，</t>
  </si>
  <si>
    <t>5909 CNY</t>
  </si>
  <si>
    <t>A230303091350481</t>
  </si>
  <si>
    <t>总计：5909元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</si>
  <si>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</si>
  <si>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</si>
  <si>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</si>
  <si>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</si>
  <si>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</si>
  <si>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</si>
  <si>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</si>
  <si>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</si>
  <si>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</si>
  <si>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</si>
  <si>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</si>
  <si>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</si>
  <si>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</si>
  <si>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</si>
  <si>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</si>
  <si>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</si>
  <si>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</si>
  <si>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</si>
  <si>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</si>
  <si>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2023-02-15</t>
  </si>
  <si>
    <t>3033990</t>
  </si>
  <si>
    <t>长沙会展诺富特酒店</t>
  </si>
  <si>
    <t>2023-02-16</t>
  </si>
  <si>
    <t>退房日月结</t>
  </si>
  <si>
    <t>446.00</t>
  </si>
  <si>
    <t>RMB</t>
  </si>
  <si>
    <t>0</t>
  </si>
  <si>
    <t>0.00</t>
  </si>
  <si>
    <t>携程汇登国内直连</t>
  </si>
  <si>
    <t>01.011264</t>
  </si>
  <si>
    <t>2023-02-15 22:51:26</t>
  </si>
  <si>
    <t>否</t>
  </si>
  <si>
    <t>广州汇登信息科技有限公司</t>
  </si>
  <si>
    <t>直连</t>
  </si>
  <si>
    <t>中国</t>
  </si>
  <si>
    <t>3033809</t>
  </si>
  <si>
    <t>广州东方宾馆</t>
  </si>
  <si>
    <t>865.00</t>
  </si>
  <si>
    <t>2023-02-15 22:00:50</t>
  </si>
  <si>
    <t>3032971</t>
  </si>
  <si>
    <t>康桥商旅光荣码头馆</t>
  </si>
  <si>
    <t>CHEN HSIULING</t>
  </si>
  <si>
    <t>512.00</t>
  </si>
  <si>
    <t>2023-02-15 18:02:59</t>
  </si>
  <si>
    <t>3032844</t>
  </si>
  <si>
    <t>嘉义HOTEL HI新民店</t>
  </si>
  <si>
    <t>Lien Li Hua,Lien Li Hua</t>
  </si>
  <si>
    <t>370.00</t>
  </si>
  <si>
    <t>2023-02-15 17:05:18</t>
  </si>
  <si>
    <t>3031622</t>
  </si>
  <si>
    <t>南京富建城市酒店</t>
  </si>
  <si>
    <t>326.00</t>
  </si>
  <si>
    <t>2023-02-15 08:19:22</t>
  </si>
  <si>
    <t>2023-02-13</t>
  </si>
  <si>
    <t>3028141</t>
  </si>
  <si>
    <t>深圳弘都酒店</t>
  </si>
  <si>
    <t>285.00</t>
  </si>
  <si>
    <t>2023-02-13 18:29:36</t>
  </si>
  <si>
    <t>3027827</t>
  </si>
  <si>
    <t>枫华沐月台南行馆</t>
  </si>
  <si>
    <t>li shuhan,li shuhan</t>
  </si>
  <si>
    <t>237.00</t>
  </si>
  <si>
    <t>2023-02-13 16:33:53</t>
  </si>
  <si>
    <t>2023-02-12</t>
  </si>
  <si>
    <t>3024565</t>
  </si>
  <si>
    <t>锋态度酒店(广州火车站地铁站中医药大学店)</t>
  </si>
  <si>
    <t>2023-02-14</t>
  </si>
  <si>
    <t>603.00</t>
  </si>
  <si>
    <t>2023-02-12 11:03:48</t>
  </si>
  <si>
    <t>2023-02-10</t>
  </si>
  <si>
    <t>3018894</t>
  </si>
  <si>
    <t>康桥商旅(台南赤崁楼馆)</t>
  </si>
  <si>
    <t>CHEN CHIH-AN,CHEN CHIH-AN</t>
  </si>
  <si>
    <t>654.00</t>
  </si>
  <si>
    <t>2023-02-10 09:37:30</t>
  </si>
  <si>
    <t>2023-02-08</t>
  </si>
  <si>
    <t>3014151</t>
  </si>
  <si>
    <t>汉庭酒店(南京河西万达店)</t>
  </si>
  <si>
    <t>666.99</t>
  </si>
  <si>
    <t>2023-02-08 15:22:46</t>
  </si>
  <si>
    <t>3013721</t>
  </si>
  <si>
    <t>Chen YU Shan,Chen YU Shan</t>
  </si>
  <si>
    <t>638.00</t>
  </si>
  <si>
    <t>2023-02-08 11:54:21</t>
  </si>
  <si>
    <t>2023-02-05</t>
  </si>
  <si>
    <t>3005186</t>
  </si>
  <si>
    <t>汉庭酒店(合肥火车站店)</t>
  </si>
  <si>
    <t>306.00</t>
  </si>
  <si>
    <t>2023-02-05 11:06:13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</si>
</sst>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44971</v>
      </c>
      <c r="G2" s="6">
        <v>44973</v>
      </c>
      <c r="H2" s="4">
        <v>1</v>
      </c>
      <c r="I2" s="4">
        <v>2</v>
      </c>
      <c r="J2" s="4">
        <v>2</v>
      </c>
      <c r="K2" s="4" t="s">
        <v>30</v>
      </c>
      <c r="L2" s="4">
        <v>306</v>
      </c>
      <c r="M2" s="4">
        <v>306</v>
      </c>
      <c r="N2" s="4" t="s">
        <v>31</v>
      </c>
      <c r="O2" s="4" t="s">
        <v>32</v>
      </c>
      <c r="P2" s="4" t="s">
        <v>33</v>
      </c>
      <c r="Q2" s="4">
        <v>0</v>
      </c>
      <c r="R2" s="7">
        <v>44962</v>
      </c>
      <c r="S2" s="6">
        <v>44988</v>
      </c>
      <c r="T2" s="4" t="s">
        <v>34</v>
      </c>
      <c r="U2" s="4">
        <v>306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44972</v>
      </c>
      <c r="G3" s="6">
        <v>44973</v>
      </c>
      <c r="H3" s="4">
        <v>1</v>
      </c>
      <c r="I3" s="4">
        <v>1</v>
      </c>
      <c r="J3" s="4">
        <v>1</v>
      </c>
      <c r="K3" s="4" t="s">
        <v>30</v>
      </c>
      <c r="L3" s="4">
        <v>638</v>
      </c>
      <c r="M3" s="4">
        <v>638</v>
      </c>
      <c r="N3" s="4" t="s">
        <v>40</v>
      </c>
      <c r="O3" s="4" t="s">
        <v>32</v>
      </c>
      <c r="P3" s="4" t="s">
        <v>33</v>
      </c>
      <c r="Q3" s="4">
        <v>0</v>
      </c>
      <c r="R3" s="7">
        <v>44965</v>
      </c>
      <c r="S3" s="6">
        <v>44988</v>
      </c>
      <c r="T3" s="4" t="s">
        <v>34</v>
      </c>
      <c r="U3" s="4">
        <v>638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29</v>
      </c>
      <c r="F4" s="6">
        <v>44970</v>
      </c>
      <c r="G4" s="6">
        <v>44973</v>
      </c>
      <c r="H4" s="4">
        <v>1</v>
      </c>
      <c r="I4" s="4">
        <v>3</v>
      </c>
      <c r="J4" s="4">
        <v>3</v>
      </c>
      <c r="K4" s="4" t="s">
        <v>30</v>
      </c>
      <c r="L4" s="4">
        <v>667</v>
      </c>
      <c r="M4" s="4">
        <v>667</v>
      </c>
      <c r="N4" s="4" t="s">
        <v>45</v>
      </c>
      <c r="O4" s="4" t="s">
        <v>32</v>
      </c>
      <c r="P4" s="4" t="s">
        <v>33</v>
      </c>
      <c r="Q4" s="4">
        <v>0</v>
      </c>
      <c r="R4" s="7">
        <v>44965</v>
      </c>
      <c r="S4" s="6">
        <v>44988</v>
      </c>
      <c r="T4" s="4" t="s">
        <v>34</v>
      </c>
      <c r="U4" s="4">
        <v>667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38</v>
      </c>
      <c r="E5" s="4" t="s">
        <v>39</v>
      </c>
      <c r="F5" s="6">
        <v>44972</v>
      </c>
      <c r="G5" s="6">
        <v>44973</v>
      </c>
      <c r="H5" s="4">
        <v>1</v>
      </c>
      <c r="I5" s="4">
        <v>1</v>
      </c>
      <c r="J5" s="4">
        <v>1</v>
      </c>
      <c r="K5" s="4" t="s">
        <v>30</v>
      </c>
      <c r="L5" s="4">
        <v>654</v>
      </c>
      <c r="M5" s="4">
        <v>654</v>
      </c>
      <c r="N5" s="4" t="s">
        <v>49</v>
      </c>
      <c r="O5" s="4" t="s">
        <v>32</v>
      </c>
      <c r="P5" s="4" t="s">
        <v>33</v>
      </c>
      <c r="Q5" s="4">
        <v>0</v>
      </c>
      <c r="R5" s="7">
        <v>44967</v>
      </c>
      <c r="S5" s="6">
        <v>44988</v>
      </c>
      <c r="T5" s="4" t="s">
        <v>34</v>
      </c>
      <c r="U5" s="4">
        <v>654</v>
      </c>
      <c r="V5" s="4">
        <v>0</v>
      </c>
      <c r="W5" s="4">
        <v>0</v>
      </c>
      <c r="X5" s="4" t="s">
        <v>50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44971</v>
      </c>
      <c r="G6" s="6">
        <v>44973</v>
      </c>
      <c r="H6" s="4">
        <v>1</v>
      </c>
      <c r="I6" s="4">
        <v>2</v>
      </c>
      <c r="J6" s="4">
        <v>2</v>
      </c>
      <c r="K6" s="4" t="s">
        <v>30</v>
      </c>
      <c r="L6" s="4">
        <v>603</v>
      </c>
      <c r="M6" s="4">
        <v>603</v>
      </c>
      <c r="N6" s="4" t="s">
        <v>55</v>
      </c>
      <c r="O6" s="4" t="s">
        <v>32</v>
      </c>
      <c r="P6" s="4" t="s">
        <v>33</v>
      </c>
      <c r="Q6" s="4">
        <v>0</v>
      </c>
      <c r="R6" s="7">
        <v>44969</v>
      </c>
      <c r="S6" s="6">
        <v>44988</v>
      </c>
      <c r="T6" s="4" t="s">
        <v>34</v>
      </c>
      <c r="U6" s="4">
        <v>603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44972</v>
      </c>
      <c r="G7" s="6">
        <v>44973</v>
      </c>
      <c r="H7" s="4">
        <v>1</v>
      </c>
      <c r="I7" s="4">
        <v>1</v>
      </c>
      <c r="J7" s="4">
        <v>1</v>
      </c>
      <c r="K7" s="4" t="s">
        <v>30</v>
      </c>
      <c r="L7" s="4">
        <v>237</v>
      </c>
      <c r="M7" s="4">
        <v>237</v>
      </c>
      <c r="N7" s="4" t="s">
        <v>61</v>
      </c>
      <c r="O7" s="4" t="s">
        <v>32</v>
      </c>
      <c r="P7" s="4" t="s">
        <v>33</v>
      </c>
      <c r="Q7" s="4">
        <v>0</v>
      </c>
      <c r="R7" s="7">
        <v>44970</v>
      </c>
      <c r="S7" s="6">
        <v>44988</v>
      </c>
      <c r="T7" s="4" t="s">
        <v>34</v>
      </c>
      <c r="U7" s="4">
        <v>237</v>
      </c>
      <c r="V7" s="4">
        <v>0</v>
      </c>
      <c r="W7" s="4">
        <v>0</v>
      </c>
      <c r="X7" s="4" t="s">
        <v>62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44972</v>
      </c>
      <c r="G8" s="6">
        <v>44973</v>
      </c>
      <c r="H8" s="4">
        <v>1</v>
      </c>
      <c r="I8" s="4">
        <v>1</v>
      </c>
      <c r="J8" s="4">
        <v>1</v>
      </c>
      <c r="K8" s="4" t="s">
        <v>30</v>
      </c>
      <c r="L8" s="4">
        <v>285</v>
      </c>
      <c r="M8" s="4">
        <v>285</v>
      </c>
      <c r="N8" s="4" t="s">
        <v>67</v>
      </c>
      <c r="O8" s="4" t="s">
        <v>32</v>
      </c>
      <c r="P8" s="4" t="s">
        <v>33</v>
      </c>
      <c r="Q8" s="4">
        <v>0</v>
      </c>
      <c r="R8" s="7">
        <v>44970</v>
      </c>
      <c r="S8" s="6">
        <v>44988</v>
      </c>
      <c r="T8" s="4" t="s">
        <v>34</v>
      </c>
      <c r="U8" s="4">
        <v>285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44972</v>
      </c>
      <c r="G9" s="6">
        <v>44973</v>
      </c>
      <c r="H9" s="4">
        <v>1</v>
      </c>
      <c r="I9" s="4">
        <v>1</v>
      </c>
      <c r="J9" s="4">
        <v>1</v>
      </c>
      <c r="K9" s="4" t="s">
        <v>30</v>
      </c>
      <c r="L9" s="4">
        <v>146</v>
      </c>
      <c r="M9" s="4">
        <v>146</v>
      </c>
      <c r="N9" s="4" t="s">
        <v>73</v>
      </c>
      <c r="O9" s="4" t="s">
        <v>32</v>
      </c>
      <c r="P9" s="4" t="s">
        <v>33</v>
      </c>
      <c r="Q9" s="4">
        <v>0</v>
      </c>
      <c r="R9" s="7">
        <v>44972</v>
      </c>
      <c r="S9" s="6">
        <v>44988</v>
      </c>
      <c r="T9" s="4" t="s">
        <v>34</v>
      </c>
      <c r="U9" s="4">
        <v>146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70</v>
      </c>
      <c r="B10" s="4" t="s">
        <v>26</v>
      </c>
      <c r="C10" s="4" t="s">
        <v>76</v>
      </c>
      <c r="D10" s="4" t="s">
        <v>71</v>
      </c>
      <c r="E10" s="4" t="s">
        <v>72</v>
      </c>
      <c r="F10" s="6">
        <v>44972</v>
      </c>
      <c r="G10" s="6">
        <v>44973</v>
      </c>
      <c r="H10" s="4">
        <v>1</v>
      </c>
      <c r="I10" s="4">
        <v>1</v>
      </c>
      <c r="J10" s="4">
        <v>1</v>
      </c>
      <c r="K10" s="4" t="s">
        <v>30</v>
      </c>
      <c r="L10" s="4">
        <v>-146</v>
      </c>
      <c r="M10" s="4">
        <v>-146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44972</v>
      </c>
      <c r="S10" s="6">
        <v>44988</v>
      </c>
      <c r="T10" s="4" t="s">
        <v>34</v>
      </c>
      <c r="U10" s="4">
        <v>-146</v>
      </c>
      <c r="V10" s="4">
        <v>0</v>
      </c>
      <c r="W10" s="4">
        <v>0</v>
      </c>
      <c r="X10" s="4" t="s">
        <v>74</v>
      </c>
      <c r="Y10" s="4" t="s">
        <v>75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44972</v>
      </c>
      <c r="G11" s="6">
        <v>44973</v>
      </c>
      <c r="H11" s="4">
        <v>1</v>
      </c>
      <c r="I11" s="4">
        <v>1</v>
      </c>
      <c r="J11" s="4">
        <v>1</v>
      </c>
      <c r="K11" s="4" t="s">
        <v>30</v>
      </c>
      <c r="L11" s="4">
        <v>326</v>
      </c>
      <c r="M11" s="4">
        <v>326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44972</v>
      </c>
      <c r="S11" s="6">
        <v>44988</v>
      </c>
      <c r="T11" s="4" t="s">
        <v>34</v>
      </c>
      <c r="U11" s="4">
        <v>326</v>
      </c>
      <c r="V11" s="4">
        <v>0</v>
      </c>
      <c r="W11" s="4">
        <v>0</v>
      </c>
      <c r="X11" s="4" t="s">
        <v>81</v>
      </c>
      <c r="Y11" s="4" t="s">
        <v>75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65</v>
      </c>
      <c r="E12" s="4" t="s">
        <v>83</v>
      </c>
      <c r="F12" s="6">
        <v>44972</v>
      </c>
      <c r="G12" s="6">
        <v>44973</v>
      </c>
      <c r="H12" s="4">
        <v>1</v>
      </c>
      <c r="I12" s="4">
        <v>1</v>
      </c>
      <c r="J12" s="4">
        <v>1</v>
      </c>
      <c r="K12" s="4" t="s">
        <v>30</v>
      </c>
      <c r="L12" s="4">
        <v>320</v>
      </c>
      <c r="M12" s="4">
        <v>320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44972</v>
      </c>
      <c r="S12" s="6">
        <v>44988</v>
      </c>
      <c r="T12" s="4" t="s">
        <v>34</v>
      </c>
      <c r="U12" s="4">
        <v>320</v>
      </c>
      <c r="V12" s="4">
        <v>0</v>
      </c>
      <c r="W12" s="4">
        <v>0</v>
      </c>
      <c r="X12" s="4" t="s">
        <v>85</v>
      </c>
      <c r="Y12" s="4" t="s">
        <v>75</v>
      </c>
    </row>
    <row r="13" s="4" customFormat="1" spans="1:25">
      <c r="A13" s="4" t="s">
        <v>82</v>
      </c>
      <c r="B13" s="4" t="s">
        <v>26</v>
      </c>
      <c r="C13" s="4" t="s">
        <v>76</v>
      </c>
      <c r="D13" s="4" t="s">
        <v>65</v>
      </c>
      <c r="E13" s="4" t="s">
        <v>83</v>
      </c>
      <c r="F13" s="6">
        <v>44972</v>
      </c>
      <c r="G13" s="6">
        <v>44973</v>
      </c>
      <c r="H13" s="4">
        <v>1</v>
      </c>
      <c r="I13" s="4">
        <v>1</v>
      </c>
      <c r="J13" s="4">
        <v>1</v>
      </c>
      <c r="K13" s="4" t="s">
        <v>30</v>
      </c>
      <c r="L13" s="4">
        <v>-320</v>
      </c>
      <c r="M13" s="4">
        <v>-320</v>
      </c>
      <c r="N13" s="4" t="s">
        <v>84</v>
      </c>
      <c r="O13" s="4" t="s">
        <v>32</v>
      </c>
      <c r="P13" s="4" t="s">
        <v>33</v>
      </c>
      <c r="Q13" s="4">
        <v>0</v>
      </c>
      <c r="R13" s="7">
        <v>44972</v>
      </c>
      <c r="S13" s="6">
        <v>44988</v>
      </c>
      <c r="T13" s="4" t="s">
        <v>34</v>
      </c>
      <c r="U13" s="4">
        <v>-320</v>
      </c>
      <c r="V13" s="4">
        <v>0</v>
      </c>
      <c r="W13" s="4">
        <v>0</v>
      </c>
      <c r="X13" s="4" t="s">
        <v>85</v>
      </c>
      <c r="Y13" s="4" t="s">
        <v>75</v>
      </c>
    </row>
    <row r="14" s="4" customFormat="1" spans="1:25">
      <c r="A14" s="4" t="s">
        <v>86</v>
      </c>
      <c r="B14" s="4" t="s">
        <v>26</v>
      </c>
      <c r="C14" s="4" t="s">
        <v>27</v>
      </c>
      <c r="D14" s="4" t="s">
        <v>87</v>
      </c>
      <c r="E14" s="4" t="s">
        <v>88</v>
      </c>
      <c r="F14" s="6">
        <v>44972</v>
      </c>
      <c r="G14" s="6">
        <v>44973</v>
      </c>
      <c r="H14" s="4">
        <v>1</v>
      </c>
      <c r="I14" s="4">
        <v>1</v>
      </c>
      <c r="J14" s="4">
        <v>1</v>
      </c>
      <c r="K14" s="4" t="s">
        <v>30</v>
      </c>
      <c r="L14" s="4">
        <v>370</v>
      </c>
      <c r="M14" s="4">
        <v>370</v>
      </c>
      <c r="N14" s="4" t="s">
        <v>89</v>
      </c>
      <c r="O14" s="4" t="s">
        <v>32</v>
      </c>
      <c r="P14" s="4" t="s">
        <v>33</v>
      </c>
      <c r="Q14" s="4">
        <v>0</v>
      </c>
      <c r="R14" s="7">
        <v>44972</v>
      </c>
      <c r="S14" s="6">
        <v>44988</v>
      </c>
      <c r="T14" s="4" t="s">
        <v>34</v>
      </c>
      <c r="U14" s="4">
        <v>370</v>
      </c>
      <c r="V14" s="4">
        <v>0</v>
      </c>
      <c r="W14" s="4">
        <v>0</v>
      </c>
      <c r="X14" s="4" t="s">
        <v>90</v>
      </c>
      <c r="Y14" s="4" t="s">
        <v>75</v>
      </c>
    </row>
    <row r="15" s="4" customFormat="1" spans="1:25">
      <c r="A15" s="4" t="s">
        <v>91</v>
      </c>
      <c r="B15" s="4" t="s">
        <v>26</v>
      </c>
      <c r="C15" s="4" t="s">
        <v>27</v>
      </c>
      <c r="D15" s="4" t="s">
        <v>92</v>
      </c>
      <c r="E15" s="4" t="s">
        <v>93</v>
      </c>
      <c r="F15" s="6">
        <v>44972</v>
      </c>
      <c r="G15" s="6">
        <v>44973</v>
      </c>
      <c r="H15" s="4">
        <v>1</v>
      </c>
      <c r="I15" s="4">
        <v>1</v>
      </c>
      <c r="J15" s="4">
        <v>1</v>
      </c>
      <c r="K15" s="4" t="s">
        <v>30</v>
      </c>
      <c r="L15" s="4">
        <v>512</v>
      </c>
      <c r="M15" s="4">
        <v>512</v>
      </c>
      <c r="N15" s="4" t="s">
        <v>94</v>
      </c>
      <c r="O15" s="4" t="s">
        <v>32</v>
      </c>
      <c r="P15" s="4" t="s">
        <v>33</v>
      </c>
      <c r="Q15" s="4">
        <v>0</v>
      </c>
      <c r="R15" s="7">
        <v>44972</v>
      </c>
      <c r="S15" s="6">
        <v>44988</v>
      </c>
      <c r="T15" s="4" t="s">
        <v>34</v>
      </c>
      <c r="U15" s="4">
        <v>512</v>
      </c>
      <c r="V15" s="4">
        <v>0</v>
      </c>
      <c r="W15" s="4">
        <v>0</v>
      </c>
      <c r="X15" s="4" t="s">
        <v>95</v>
      </c>
      <c r="Y15" s="4" t="s">
        <v>96</v>
      </c>
    </row>
    <row r="16" s="4" customFormat="1" spans="1:25">
      <c r="A16" s="4" t="s">
        <v>97</v>
      </c>
      <c r="B16" s="4" t="s">
        <v>26</v>
      </c>
      <c r="C16" s="4" t="s">
        <v>27</v>
      </c>
      <c r="D16" s="4" t="s">
        <v>98</v>
      </c>
      <c r="E16" s="4" t="s">
        <v>99</v>
      </c>
      <c r="F16" s="6">
        <v>44972</v>
      </c>
      <c r="G16" s="6">
        <v>44973</v>
      </c>
      <c r="H16" s="4">
        <v>1</v>
      </c>
      <c r="I16" s="4">
        <v>1</v>
      </c>
      <c r="J16" s="4">
        <v>1</v>
      </c>
      <c r="K16" s="4" t="s">
        <v>30</v>
      </c>
      <c r="L16" s="4">
        <v>865</v>
      </c>
      <c r="M16" s="4">
        <v>865</v>
      </c>
      <c r="N16" s="4" t="s">
        <v>100</v>
      </c>
      <c r="O16" s="4" t="s">
        <v>32</v>
      </c>
      <c r="P16" s="4" t="s">
        <v>33</v>
      </c>
      <c r="Q16" s="4">
        <v>0</v>
      </c>
      <c r="R16" s="7">
        <v>44972</v>
      </c>
      <c r="S16" s="6">
        <v>44988</v>
      </c>
      <c r="T16" s="4" t="s">
        <v>34</v>
      </c>
      <c r="U16" s="4">
        <v>865</v>
      </c>
      <c r="V16" s="4">
        <v>0</v>
      </c>
      <c r="W16" s="4">
        <v>0</v>
      </c>
      <c r="X16" s="4" t="s">
        <v>101</v>
      </c>
      <c r="Y16" s="4" t="s">
        <v>102</v>
      </c>
    </row>
    <row r="17" s="4" customFormat="1" spans="1:25">
      <c r="A17" s="4" t="s">
        <v>103</v>
      </c>
      <c r="B17" s="4" t="s">
        <v>26</v>
      </c>
      <c r="C17" s="4" t="s">
        <v>27</v>
      </c>
      <c r="D17" s="4" t="s">
        <v>104</v>
      </c>
      <c r="E17" s="4" t="s">
        <v>105</v>
      </c>
      <c r="F17" s="6">
        <v>44972</v>
      </c>
      <c r="G17" s="6">
        <v>44973</v>
      </c>
      <c r="H17" s="4">
        <v>1</v>
      </c>
      <c r="I17" s="4">
        <v>1</v>
      </c>
      <c r="J17" s="4">
        <v>1</v>
      </c>
      <c r="K17" s="4" t="s">
        <v>30</v>
      </c>
      <c r="L17" s="4">
        <v>446</v>
      </c>
      <c r="M17" s="4">
        <v>446</v>
      </c>
      <c r="N17" s="4" t="s">
        <v>106</v>
      </c>
      <c r="O17" s="4" t="s">
        <v>32</v>
      </c>
      <c r="P17" s="4" t="s">
        <v>33</v>
      </c>
      <c r="Q17" s="4">
        <v>0</v>
      </c>
      <c r="R17" s="7">
        <v>44972</v>
      </c>
      <c r="S17" s="6">
        <v>44988</v>
      </c>
      <c r="T17" s="4" t="s">
        <v>34</v>
      </c>
      <c r="U17" s="4">
        <v>446</v>
      </c>
      <c r="V17" s="4">
        <v>0</v>
      </c>
      <c r="W17" s="4">
        <v>0</v>
      </c>
      <c r="X17" s="4" t="s">
        <v>107</v>
      </c>
      <c r="Y17" s="4" t="s">
        <v>108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3"/>
  <sheetViews>
    <sheetView tabSelected="1" workbookViewId="0">
      <selection activeCell="A22" sqref="A22:A23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109</v>
      </c>
    </row>
    <row r="2" s="4" customFormat="1" spans="1:9">
      <c r="A2" s="5">
        <v>999222532624624</v>
      </c>
      <c r="B2" s="6">
        <v>44971</v>
      </c>
      <c r="C2" s="6">
        <v>44973</v>
      </c>
      <c r="D2" s="4">
        <v>306</v>
      </c>
      <c r="E2" s="4" t="str">
        <f>VLOOKUP(A2,HOP!A:L,12,0)</f>
        <v>306.00</v>
      </c>
      <c r="F2" s="4" t="str">
        <f>VLOOKUP(A2,HOP!A:C,3,0)</f>
        <v>3005186</v>
      </c>
      <c r="G2" s="4">
        <f>D2-E2</f>
        <v>0</v>
      </c>
      <c r="H2" s="4" t="str">
        <f>$H$1&amp;F2</f>
        <v>，3005186</v>
      </c>
      <c r="I2" s="4" t="str">
        <f>VLOOKUP(A2,HOP!A:U,21,0)</f>
        <v>直连</v>
      </c>
    </row>
    <row r="3" s="4" customFormat="1" spans="1:9">
      <c r="A3" s="5">
        <v>999222592214126</v>
      </c>
      <c r="B3" s="6">
        <v>44972</v>
      </c>
      <c r="C3" s="6">
        <v>44973</v>
      </c>
      <c r="D3" s="4">
        <v>638</v>
      </c>
      <c r="E3" s="4" t="str">
        <f>VLOOKUP(A3,HOP!A:L,12,0)</f>
        <v>638.00</v>
      </c>
      <c r="F3" s="4" t="str">
        <f>VLOOKUP(A3,HOP!A:C,3,0)</f>
        <v>3013721</v>
      </c>
      <c r="G3" s="4">
        <f t="shared" ref="G3:G15" si="0">D3-E3</f>
        <v>0</v>
      </c>
      <c r="H3" s="4" t="str">
        <f t="shared" ref="H3:H15" si="1">$H$1&amp;F3</f>
        <v>，3013721</v>
      </c>
      <c r="I3" s="4" t="str">
        <f>VLOOKUP(A3,HOP!A:U,21,0)</f>
        <v>直连</v>
      </c>
    </row>
    <row r="4" s="4" customFormat="1" spans="1:9">
      <c r="A4" s="5">
        <v>999222594957740</v>
      </c>
      <c r="B4" s="6">
        <v>44970</v>
      </c>
      <c r="C4" s="6">
        <v>44973</v>
      </c>
      <c r="D4" s="4">
        <v>667</v>
      </c>
      <c r="E4" s="4" t="str">
        <f>VLOOKUP(A4,HOP!A:L,12,0)</f>
        <v>666.99</v>
      </c>
      <c r="F4" s="4" t="str">
        <f>VLOOKUP(A4,HOP!A:C,3,0)</f>
        <v>3014151</v>
      </c>
      <c r="G4" s="4">
        <f t="shared" si="0"/>
        <v>0.00999999999999091</v>
      </c>
      <c r="H4" s="4" t="str">
        <f t="shared" si="1"/>
        <v>，3014151</v>
      </c>
      <c r="I4" s="4" t="str">
        <f>VLOOKUP(A4,HOP!A:U,21,0)</f>
        <v>直连</v>
      </c>
    </row>
    <row r="5" s="4" customFormat="1" spans="1:9">
      <c r="A5" s="5">
        <v>999222632779129</v>
      </c>
      <c r="B5" s="6">
        <v>44972</v>
      </c>
      <c r="C5" s="6">
        <v>44973</v>
      </c>
      <c r="D5" s="4">
        <v>654</v>
      </c>
      <c r="E5" s="4" t="str">
        <f>VLOOKUP(A5,HOP!A:L,12,0)</f>
        <v>654.00</v>
      </c>
      <c r="F5" s="4" t="str">
        <f>VLOOKUP(A5,HOP!A:C,3,0)</f>
        <v>3018894</v>
      </c>
      <c r="G5" s="4">
        <f t="shared" si="0"/>
        <v>0</v>
      </c>
      <c r="H5" s="4" t="str">
        <f t="shared" si="1"/>
        <v>，3018894</v>
      </c>
      <c r="I5" s="4" t="str">
        <f>VLOOKUP(A5,HOP!A:U,21,0)</f>
        <v>直连</v>
      </c>
    </row>
    <row r="6" s="4" customFormat="1" spans="1:9">
      <c r="A6" s="5">
        <v>999222675368692</v>
      </c>
      <c r="B6" s="6">
        <v>44971</v>
      </c>
      <c r="C6" s="6">
        <v>44973</v>
      </c>
      <c r="D6" s="4">
        <v>603</v>
      </c>
      <c r="E6" s="4" t="str">
        <f>VLOOKUP(A6,HOP!A:L,12,0)</f>
        <v>603.00</v>
      </c>
      <c r="F6" s="4" t="str">
        <f>VLOOKUP(A6,HOP!A:C,3,0)</f>
        <v>3024565</v>
      </c>
      <c r="G6" s="4">
        <f t="shared" si="0"/>
        <v>0</v>
      </c>
      <c r="H6" s="4" t="str">
        <f t="shared" si="1"/>
        <v>，3024565</v>
      </c>
      <c r="I6" s="4" t="str">
        <f>VLOOKUP(A6,HOP!A:U,21,0)</f>
        <v>直连</v>
      </c>
    </row>
    <row r="7" s="4" customFormat="1" spans="1:9">
      <c r="A7" s="5">
        <v>999222702178481</v>
      </c>
      <c r="B7" s="6">
        <v>44972</v>
      </c>
      <c r="C7" s="6">
        <v>44973</v>
      </c>
      <c r="D7" s="4">
        <v>237</v>
      </c>
      <c r="E7" s="4" t="str">
        <f>VLOOKUP(A7,HOP!A:L,12,0)</f>
        <v>237.00</v>
      </c>
      <c r="F7" s="4" t="str">
        <f>VLOOKUP(A7,HOP!A:C,3,0)</f>
        <v>3027827</v>
      </c>
      <c r="G7" s="4">
        <f t="shared" si="0"/>
        <v>0</v>
      </c>
      <c r="H7" s="4" t="str">
        <f t="shared" si="1"/>
        <v>，3027827</v>
      </c>
      <c r="I7" s="4" t="str">
        <f>VLOOKUP(A7,HOP!A:U,21,0)</f>
        <v>直连</v>
      </c>
    </row>
    <row r="8" s="4" customFormat="1" spans="1:9">
      <c r="A8" s="5">
        <v>999222704381708</v>
      </c>
      <c r="B8" s="6">
        <v>44972</v>
      </c>
      <c r="C8" s="6">
        <v>44973</v>
      </c>
      <c r="D8" s="4">
        <v>285</v>
      </c>
      <c r="E8" s="4" t="str">
        <f>VLOOKUP(A8,HOP!A:L,12,0)</f>
        <v>285.00</v>
      </c>
      <c r="F8" s="4" t="str">
        <f>VLOOKUP(A8,HOP!A:C,3,0)</f>
        <v>3028141</v>
      </c>
      <c r="G8" s="4">
        <f t="shared" si="0"/>
        <v>0</v>
      </c>
      <c r="H8" s="4" t="str">
        <f t="shared" si="1"/>
        <v>，3028141</v>
      </c>
      <c r="I8" s="4" t="str">
        <f>VLOOKUP(A8,HOP!A:U,21,0)</f>
        <v>直连</v>
      </c>
    </row>
    <row r="9" s="4" customFormat="1" hidden="1" spans="1:9">
      <c r="A9" s="5">
        <v>999222733981746</v>
      </c>
      <c r="B9" s="6">
        <v>44972</v>
      </c>
      <c r="C9" s="6">
        <v>44973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9">
      <c r="A10" s="5">
        <v>999222734317027</v>
      </c>
      <c r="B10" s="6">
        <v>44972</v>
      </c>
      <c r="C10" s="6">
        <v>44973</v>
      </c>
      <c r="D10" s="4">
        <v>326</v>
      </c>
      <c r="E10" s="4" t="str">
        <f>VLOOKUP(A10,HOP!A:L,12,0)</f>
        <v>326.00</v>
      </c>
      <c r="F10" s="4" t="str">
        <f>VLOOKUP(A10,HOP!A:C,3,0)</f>
        <v>3031622</v>
      </c>
      <c r="G10" s="4">
        <f t="shared" si="0"/>
        <v>0</v>
      </c>
      <c r="H10" s="4" t="str">
        <f t="shared" si="1"/>
        <v>，3031622</v>
      </c>
      <c r="I10" s="4" t="str">
        <f>VLOOKUP(A10,HOP!A:U,21,0)</f>
        <v>直连</v>
      </c>
    </row>
    <row r="11" s="4" customFormat="1" hidden="1" spans="1:9">
      <c r="A11" s="5">
        <v>999222735058013</v>
      </c>
      <c r="B11" s="6">
        <v>44972</v>
      </c>
      <c r="C11" s="6">
        <v>44973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spans="1:9">
      <c r="A12" s="5">
        <v>999222744827325</v>
      </c>
      <c r="B12" s="6">
        <v>44972</v>
      </c>
      <c r="C12" s="6">
        <v>44973</v>
      </c>
      <c r="D12" s="4">
        <v>370</v>
      </c>
      <c r="E12" s="4" t="str">
        <f>VLOOKUP(A12,HOP!A:L,12,0)</f>
        <v>370.00</v>
      </c>
      <c r="F12" s="4" t="str">
        <f>VLOOKUP(A12,HOP!A:C,3,0)</f>
        <v>3032844</v>
      </c>
      <c r="G12" s="4">
        <f t="shared" si="0"/>
        <v>0</v>
      </c>
      <c r="H12" s="4" t="str">
        <f t="shared" si="1"/>
        <v>，3032844</v>
      </c>
      <c r="I12" s="4" t="str">
        <f>VLOOKUP(A12,HOP!A:U,21,0)</f>
        <v>直连</v>
      </c>
    </row>
    <row r="13" s="4" customFormat="1" spans="1:9">
      <c r="A13" s="5">
        <v>999222745904999</v>
      </c>
      <c r="B13" s="6">
        <v>44972</v>
      </c>
      <c r="C13" s="6">
        <v>44973</v>
      </c>
      <c r="D13" s="4">
        <v>512</v>
      </c>
      <c r="E13" s="4" t="str">
        <f>VLOOKUP(A13,HOP!A:L,12,0)</f>
        <v>512.00</v>
      </c>
      <c r="F13" s="4" t="str">
        <f>VLOOKUP(A13,HOP!A:C,3,0)</f>
        <v>3032971</v>
      </c>
      <c r="G13" s="4">
        <f t="shared" si="0"/>
        <v>0</v>
      </c>
      <c r="H13" s="4" t="str">
        <f t="shared" si="1"/>
        <v>，3032971</v>
      </c>
      <c r="I13" s="4" t="str">
        <f>VLOOKUP(A13,HOP!A:U,21,0)</f>
        <v>直连</v>
      </c>
    </row>
    <row r="14" s="4" customFormat="1" spans="1:9">
      <c r="A14" s="5">
        <v>999222750221757</v>
      </c>
      <c r="B14" s="6">
        <v>44972</v>
      </c>
      <c r="C14" s="6">
        <v>44973</v>
      </c>
      <c r="D14" s="4">
        <v>865</v>
      </c>
      <c r="E14" s="4" t="str">
        <f>VLOOKUP(A14,HOP!A:L,12,0)</f>
        <v>865.00</v>
      </c>
      <c r="F14" s="4" t="str">
        <f>VLOOKUP(A14,HOP!A:C,3,0)</f>
        <v>3033809</v>
      </c>
      <c r="G14" s="4">
        <f t="shared" si="0"/>
        <v>0</v>
      </c>
      <c r="H14" s="4" t="str">
        <f t="shared" si="1"/>
        <v>，3033809</v>
      </c>
      <c r="I14" s="4" t="str">
        <f>VLOOKUP(A14,HOP!A:U,21,0)</f>
        <v>直连</v>
      </c>
    </row>
    <row r="15" s="4" customFormat="1" spans="1:9">
      <c r="A15" s="5">
        <v>999222750975851</v>
      </c>
      <c r="B15" s="6">
        <v>44972</v>
      </c>
      <c r="C15" s="6">
        <v>44973</v>
      </c>
      <c r="D15" s="4">
        <v>446</v>
      </c>
      <c r="E15" s="4" t="str">
        <f>VLOOKUP(A15,HOP!A:L,12,0)</f>
        <v>446.00</v>
      </c>
      <c r="F15" s="4" t="str">
        <f>VLOOKUP(A15,HOP!A:C,3,0)</f>
        <v>3033990</v>
      </c>
      <c r="G15" s="4">
        <f t="shared" si="0"/>
        <v>0</v>
      </c>
      <c r="H15" s="4" t="str">
        <f t="shared" si="1"/>
        <v>，3033990</v>
      </c>
      <c r="I15" s="4" t="str">
        <f>VLOOKUP(A15,HOP!A:U,21,0)</f>
        <v>直连</v>
      </c>
    </row>
    <row r="17" spans="4:4">
      <c r="D17" s="4">
        <f>SUM(D2:D16)</f>
        <v>5909</v>
      </c>
    </row>
    <row r="18" spans="4:4">
      <c r="D18" s="4" t="s">
        <v>110</v>
      </c>
    </row>
    <row r="22" spans="1:1">
      <c r="A22" s="4" t="s">
        <v>111</v>
      </c>
    </row>
    <row r="23" spans="1:1">
      <c r="A23" s="4" t="s">
        <v>112</v>
      </c>
    </row>
  </sheetData>
  <autoFilter ref="A1:XFD18">
    <filterColumn colId="3">
      <filters blank="1">
        <filter val="370"/>
        <filter val="512"/>
        <filter val="603"/>
        <filter val="654"/>
        <filter val="285"/>
        <filter val="865"/>
        <filter val="306"/>
        <filter val="326"/>
        <filter val="446"/>
        <filter val="237"/>
        <filter val="667"/>
        <filter val="638"/>
        <filter val="5909"/>
        <filter val="5909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113</v>
      </c>
      <c r="B1" s="2" t="s">
        <v>114</v>
      </c>
      <c r="C1" s="2" t="s">
        <v>115</v>
      </c>
      <c r="D1" s="2" t="s">
        <v>116</v>
      </c>
      <c r="E1" s="2" t="s">
        <v>13</v>
      </c>
      <c r="F1" s="2" t="s">
        <v>5</v>
      </c>
      <c r="G1" s="2" t="s">
        <v>6</v>
      </c>
      <c r="H1" s="2" t="s">
        <v>117</v>
      </c>
      <c r="I1" s="2" t="s">
        <v>118</v>
      </c>
      <c r="J1" s="2" t="s">
        <v>119</v>
      </c>
      <c r="K1" s="2" t="s">
        <v>120</v>
      </c>
      <c r="L1" s="2" t="s">
        <v>121</v>
      </c>
      <c r="M1" s="2" t="s">
        <v>122</v>
      </c>
      <c r="N1" s="2" t="s">
        <v>123</v>
      </c>
      <c r="O1" s="2" t="s">
        <v>124</v>
      </c>
      <c r="P1" s="2" t="s">
        <v>125</v>
      </c>
      <c r="Q1" s="2" t="s">
        <v>126</v>
      </c>
      <c r="R1" s="2" t="s">
        <v>127</v>
      </c>
      <c r="S1" s="2" t="s">
        <v>128</v>
      </c>
      <c r="T1" s="2" t="s">
        <v>129</v>
      </c>
      <c r="U1" s="2" t="s">
        <v>130</v>
      </c>
      <c r="V1" s="2" t="s">
        <v>131</v>
      </c>
    </row>
    <row r="2" s="1" customFormat="1" spans="1:22">
      <c r="A2" s="3">
        <v>999222750975851</v>
      </c>
      <c r="B2" s="1" t="s">
        <v>132</v>
      </c>
      <c r="C2" s="1" t="s">
        <v>133</v>
      </c>
      <c r="D2" s="1" t="s">
        <v>134</v>
      </c>
      <c r="E2" s="1" t="s">
        <v>106</v>
      </c>
      <c r="F2" s="1" t="s">
        <v>132</v>
      </c>
      <c r="G2" s="1" t="s">
        <v>135</v>
      </c>
      <c r="H2" s="1" t="s">
        <v>136</v>
      </c>
      <c r="I2" s="1" t="s">
        <v>137</v>
      </c>
      <c r="J2" s="1" t="s">
        <v>138</v>
      </c>
      <c r="K2" s="1" t="s">
        <v>137</v>
      </c>
      <c r="L2" s="1" t="s">
        <v>137</v>
      </c>
      <c r="M2" s="1" t="s">
        <v>139</v>
      </c>
      <c r="N2" s="1" t="s">
        <v>139</v>
      </c>
      <c r="O2" s="1" t="s">
        <v>140</v>
      </c>
      <c r="P2" s="1" t="s">
        <v>141</v>
      </c>
      <c r="Q2" s="1" t="s">
        <v>142</v>
      </c>
      <c r="R2" s="1" t="s">
        <v>143</v>
      </c>
      <c r="S2" s="1" t="s">
        <v>144</v>
      </c>
      <c r="T2" s="1" t="s">
        <v>145</v>
      </c>
      <c r="U2" s="1" t="s">
        <v>146</v>
      </c>
      <c r="V2" s="1" t="s">
        <v>147</v>
      </c>
    </row>
    <row r="3" s="1" customFormat="1" spans="1:22">
      <c r="A3" s="3">
        <v>999222750221757</v>
      </c>
      <c r="B3" s="1" t="s">
        <v>132</v>
      </c>
      <c r="C3" s="1" t="s">
        <v>148</v>
      </c>
      <c r="D3" s="1" t="s">
        <v>149</v>
      </c>
      <c r="E3" s="1" t="s">
        <v>100</v>
      </c>
      <c r="F3" s="1" t="s">
        <v>132</v>
      </c>
      <c r="G3" s="1" t="s">
        <v>135</v>
      </c>
      <c r="H3" s="1" t="s">
        <v>136</v>
      </c>
      <c r="I3" s="1" t="s">
        <v>150</v>
      </c>
      <c r="J3" s="1" t="s">
        <v>138</v>
      </c>
      <c r="K3" s="1" t="s">
        <v>150</v>
      </c>
      <c r="L3" s="1" t="s">
        <v>150</v>
      </c>
      <c r="M3" s="1" t="s">
        <v>139</v>
      </c>
      <c r="N3" s="1" t="s">
        <v>139</v>
      </c>
      <c r="O3" s="1" t="s">
        <v>140</v>
      </c>
      <c r="P3" s="1" t="s">
        <v>141</v>
      </c>
      <c r="Q3" s="1" t="s">
        <v>142</v>
      </c>
      <c r="R3" s="1" t="s">
        <v>151</v>
      </c>
      <c r="S3" s="1" t="s">
        <v>144</v>
      </c>
      <c r="T3" s="1" t="s">
        <v>145</v>
      </c>
      <c r="U3" s="1" t="s">
        <v>146</v>
      </c>
      <c r="V3" s="1" t="s">
        <v>147</v>
      </c>
    </row>
    <row r="4" s="1" customFormat="1" spans="1:22">
      <c r="A4" s="3">
        <v>999222745904999</v>
      </c>
      <c r="B4" s="1" t="s">
        <v>132</v>
      </c>
      <c r="C4" s="1" t="s">
        <v>152</v>
      </c>
      <c r="D4" s="1" t="s">
        <v>153</v>
      </c>
      <c r="E4" s="1" t="s">
        <v>154</v>
      </c>
      <c r="F4" s="1" t="s">
        <v>132</v>
      </c>
      <c r="G4" s="1" t="s">
        <v>135</v>
      </c>
      <c r="H4" s="1" t="s">
        <v>136</v>
      </c>
      <c r="I4" s="1" t="s">
        <v>155</v>
      </c>
      <c r="J4" s="1" t="s">
        <v>138</v>
      </c>
      <c r="K4" s="1" t="s">
        <v>155</v>
      </c>
      <c r="L4" s="1" t="s">
        <v>155</v>
      </c>
      <c r="M4" s="1" t="s">
        <v>139</v>
      </c>
      <c r="N4" s="1" t="s">
        <v>139</v>
      </c>
      <c r="O4" s="1" t="s">
        <v>140</v>
      </c>
      <c r="P4" s="1" t="s">
        <v>141</v>
      </c>
      <c r="Q4" s="1" t="s">
        <v>142</v>
      </c>
      <c r="R4" s="1" t="s">
        <v>156</v>
      </c>
      <c r="S4" s="1" t="s">
        <v>144</v>
      </c>
      <c r="T4" s="1" t="s">
        <v>145</v>
      </c>
      <c r="U4" s="1" t="s">
        <v>146</v>
      </c>
      <c r="V4" s="1" t="s">
        <v>147</v>
      </c>
    </row>
    <row r="5" s="1" customFormat="1" spans="1:22">
      <c r="A5" s="3">
        <v>999222744827325</v>
      </c>
      <c r="B5" s="1" t="s">
        <v>132</v>
      </c>
      <c r="C5" s="1" t="s">
        <v>157</v>
      </c>
      <c r="D5" s="1" t="s">
        <v>158</v>
      </c>
      <c r="E5" s="1" t="s">
        <v>159</v>
      </c>
      <c r="F5" s="1" t="s">
        <v>132</v>
      </c>
      <c r="G5" s="1" t="s">
        <v>135</v>
      </c>
      <c r="H5" s="1" t="s">
        <v>136</v>
      </c>
      <c r="I5" s="1" t="s">
        <v>160</v>
      </c>
      <c r="J5" s="1" t="s">
        <v>138</v>
      </c>
      <c r="K5" s="1" t="s">
        <v>160</v>
      </c>
      <c r="L5" s="1" t="s">
        <v>160</v>
      </c>
      <c r="M5" s="1" t="s">
        <v>139</v>
      </c>
      <c r="N5" s="1" t="s">
        <v>139</v>
      </c>
      <c r="O5" s="1" t="s">
        <v>140</v>
      </c>
      <c r="P5" s="1" t="s">
        <v>141</v>
      </c>
      <c r="Q5" s="1" t="s">
        <v>142</v>
      </c>
      <c r="R5" s="1" t="s">
        <v>161</v>
      </c>
      <c r="S5" s="1" t="s">
        <v>144</v>
      </c>
      <c r="T5" s="1" t="s">
        <v>145</v>
      </c>
      <c r="U5" s="1" t="s">
        <v>146</v>
      </c>
      <c r="V5" s="1" t="s">
        <v>147</v>
      </c>
    </row>
    <row r="6" s="1" customFormat="1" spans="1:22">
      <c r="A6" s="3">
        <v>999222734317027</v>
      </c>
      <c r="B6" s="1" t="s">
        <v>132</v>
      </c>
      <c r="C6" s="1" t="s">
        <v>162</v>
      </c>
      <c r="D6" s="1" t="s">
        <v>163</v>
      </c>
      <c r="E6" s="1" t="s">
        <v>80</v>
      </c>
      <c r="F6" s="1" t="s">
        <v>132</v>
      </c>
      <c r="G6" s="1" t="s">
        <v>135</v>
      </c>
      <c r="H6" s="1" t="s">
        <v>136</v>
      </c>
      <c r="I6" s="1" t="s">
        <v>164</v>
      </c>
      <c r="J6" s="1" t="s">
        <v>138</v>
      </c>
      <c r="K6" s="1" t="s">
        <v>164</v>
      </c>
      <c r="L6" s="1" t="s">
        <v>164</v>
      </c>
      <c r="M6" s="1" t="s">
        <v>139</v>
      </c>
      <c r="N6" s="1" t="s">
        <v>139</v>
      </c>
      <c r="O6" s="1" t="s">
        <v>140</v>
      </c>
      <c r="P6" s="1" t="s">
        <v>141</v>
      </c>
      <c r="Q6" s="1" t="s">
        <v>142</v>
      </c>
      <c r="R6" s="1" t="s">
        <v>165</v>
      </c>
      <c r="S6" s="1" t="s">
        <v>144</v>
      </c>
      <c r="T6" s="1" t="s">
        <v>145</v>
      </c>
      <c r="U6" s="1" t="s">
        <v>146</v>
      </c>
      <c r="V6" s="1" t="s">
        <v>147</v>
      </c>
    </row>
    <row r="7" s="1" customFormat="1" spans="1:22">
      <c r="A7" s="3">
        <v>999222704381708</v>
      </c>
      <c r="B7" s="1" t="s">
        <v>166</v>
      </c>
      <c r="C7" s="1" t="s">
        <v>167</v>
      </c>
      <c r="D7" s="1" t="s">
        <v>168</v>
      </c>
      <c r="E7" s="1" t="s">
        <v>67</v>
      </c>
      <c r="F7" s="1" t="s">
        <v>132</v>
      </c>
      <c r="G7" s="1" t="s">
        <v>135</v>
      </c>
      <c r="H7" s="1" t="s">
        <v>136</v>
      </c>
      <c r="I7" s="1" t="s">
        <v>169</v>
      </c>
      <c r="J7" s="1" t="s">
        <v>138</v>
      </c>
      <c r="K7" s="1" t="s">
        <v>169</v>
      </c>
      <c r="L7" s="1" t="s">
        <v>169</v>
      </c>
      <c r="M7" s="1" t="s">
        <v>139</v>
      </c>
      <c r="N7" s="1" t="s">
        <v>139</v>
      </c>
      <c r="O7" s="1" t="s">
        <v>140</v>
      </c>
      <c r="P7" s="1" t="s">
        <v>141</v>
      </c>
      <c r="Q7" s="1" t="s">
        <v>142</v>
      </c>
      <c r="R7" s="1" t="s">
        <v>170</v>
      </c>
      <c r="S7" s="1" t="s">
        <v>144</v>
      </c>
      <c r="T7" s="1" t="s">
        <v>145</v>
      </c>
      <c r="U7" s="1" t="s">
        <v>146</v>
      </c>
      <c r="V7" s="1" t="s">
        <v>147</v>
      </c>
    </row>
    <row r="8" s="1" customFormat="1" spans="1:22">
      <c r="A8" s="3">
        <v>999222702178481</v>
      </c>
      <c r="B8" s="1" t="s">
        <v>166</v>
      </c>
      <c r="C8" s="1" t="s">
        <v>171</v>
      </c>
      <c r="D8" s="1" t="s">
        <v>172</v>
      </c>
      <c r="E8" s="1" t="s">
        <v>173</v>
      </c>
      <c r="F8" s="1" t="s">
        <v>132</v>
      </c>
      <c r="G8" s="1" t="s">
        <v>135</v>
      </c>
      <c r="H8" s="1" t="s">
        <v>136</v>
      </c>
      <c r="I8" s="1" t="s">
        <v>174</v>
      </c>
      <c r="J8" s="1" t="s">
        <v>138</v>
      </c>
      <c r="K8" s="1" t="s">
        <v>174</v>
      </c>
      <c r="L8" s="1" t="s">
        <v>174</v>
      </c>
      <c r="M8" s="1" t="s">
        <v>139</v>
      </c>
      <c r="N8" s="1" t="s">
        <v>139</v>
      </c>
      <c r="O8" s="1" t="s">
        <v>140</v>
      </c>
      <c r="P8" s="1" t="s">
        <v>141</v>
      </c>
      <c r="Q8" s="1" t="s">
        <v>142</v>
      </c>
      <c r="R8" s="1" t="s">
        <v>175</v>
      </c>
      <c r="S8" s="1" t="s">
        <v>144</v>
      </c>
      <c r="T8" s="1" t="s">
        <v>145</v>
      </c>
      <c r="U8" s="1" t="s">
        <v>146</v>
      </c>
      <c r="V8" s="1" t="s">
        <v>147</v>
      </c>
    </row>
    <row r="9" s="1" customFormat="1" spans="1:22">
      <c r="A9" s="3">
        <v>999222675368692</v>
      </c>
      <c r="B9" s="1" t="s">
        <v>176</v>
      </c>
      <c r="C9" s="1" t="s">
        <v>177</v>
      </c>
      <c r="D9" s="1" t="s">
        <v>178</v>
      </c>
      <c r="E9" s="1" t="s">
        <v>55</v>
      </c>
      <c r="F9" s="1" t="s">
        <v>179</v>
      </c>
      <c r="G9" s="1" t="s">
        <v>135</v>
      </c>
      <c r="H9" s="1" t="s">
        <v>136</v>
      </c>
      <c r="I9" s="1" t="s">
        <v>180</v>
      </c>
      <c r="J9" s="1" t="s">
        <v>138</v>
      </c>
      <c r="K9" s="1" t="s">
        <v>180</v>
      </c>
      <c r="L9" s="1" t="s">
        <v>180</v>
      </c>
      <c r="M9" s="1" t="s">
        <v>139</v>
      </c>
      <c r="N9" s="1" t="s">
        <v>139</v>
      </c>
      <c r="O9" s="1" t="s">
        <v>140</v>
      </c>
      <c r="P9" s="1" t="s">
        <v>141</v>
      </c>
      <c r="Q9" s="1" t="s">
        <v>142</v>
      </c>
      <c r="R9" s="1" t="s">
        <v>181</v>
      </c>
      <c r="S9" s="1" t="s">
        <v>144</v>
      </c>
      <c r="T9" s="1" t="s">
        <v>145</v>
      </c>
      <c r="U9" s="1" t="s">
        <v>146</v>
      </c>
      <c r="V9" s="1" t="s">
        <v>147</v>
      </c>
    </row>
    <row r="10" s="1" customFormat="1" spans="1:22">
      <c r="A10" s="3">
        <v>999222632779129</v>
      </c>
      <c r="B10" s="1" t="s">
        <v>182</v>
      </c>
      <c r="C10" s="1" t="s">
        <v>183</v>
      </c>
      <c r="D10" s="1" t="s">
        <v>184</v>
      </c>
      <c r="E10" s="1" t="s">
        <v>185</v>
      </c>
      <c r="F10" s="1" t="s">
        <v>132</v>
      </c>
      <c r="G10" s="1" t="s">
        <v>135</v>
      </c>
      <c r="H10" s="1" t="s">
        <v>136</v>
      </c>
      <c r="I10" s="1" t="s">
        <v>186</v>
      </c>
      <c r="J10" s="1" t="s">
        <v>138</v>
      </c>
      <c r="K10" s="1" t="s">
        <v>186</v>
      </c>
      <c r="L10" s="1" t="s">
        <v>186</v>
      </c>
      <c r="M10" s="1" t="s">
        <v>139</v>
      </c>
      <c r="N10" s="1" t="s">
        <v>139</v>
      </c>
      <c r="O10" s="1" t="s">
        <v>140</v>
      </c>
      <c r="P10" s="1" t="s">
        <v>141</v>
      </c>
      <c r="Q10" s="1" t="s">
        <v>142</v>
      </c>
      <c r="R10" s="1" t="s">
        <v>187</v>
      </c>
      <c r="S10" s="1" t="s">
        <v>144</v>
      </c>
      <c r="T10" s="1" t="s">
        <v>145</v>
      </c>
      <c r="U10" s="1" t="s">
        <v>146</v>
      </c>
      <c r="V10" s="1" t="s">
        <v>147</v>
      </c>
    </row>
    <row r="11" s="1" customFormat="1" spans="1:22">
      <c r="A11" s="3">
        <v>999222594957740</v>
      </c>
      <c r="B11" s="1" t="s">
        <v>188</v>
      </c>
      <c r="C11" s="1" t="s">
        <v>189</v>
      </c>
      <c r="D11" s="1" t="s">
        <v>190</v>
      </c>
      <c r="E11" s="1" t="s">
        <v>45</v>
      </c>
      <c r="F11" s="1" t="s">
        <v>166</v>
      </c>
      <c r="G11" s="1" t="s">
        <v>135</v>
      </c>
      <c r="H11" s="1" t="s">
        <v>136</v>
      </c>
      <c r="I11" s="1" t="s">
        <v>191</v>
      </c>
      <c r="J11" s="1" t="s">
        <v>138</v>
      </c>
      <c r="K11" s="1" t="s">
        <v>191</v>
      </c>
      <c r="L11" s="1" t="s">
        <v>191</v>
      </c>
      <c r="M11" s="1" t="s">
        <v>139</v>
      </c>
      <c r="N11" s="1" t="s">
        <v>139</v>
      </c>
      <c r="O11" s="1" t="s">
        <v>140</v>
      </c>
      <c r="P11" s="1" t="s">
        <v>141</v>
      </c>
      <c r="Q11" s="1" t="s">
        <v>142</v>
      </c>
      <c r="R11" s="1" t="s">
        <v>192</v>
      </c>
      <c r="S11" s="1" t="s">
        <v>144</v>
      </c>
      <c r="T11" s="1" t="s">
        <v>145</v>
      </c>
      <c r="U11" s="1" t="s">
        <v>146</v>
      </c>
      <c r="V11" s="1" t="s">
        <v>147</v>
      </c>
    </row>
    <row r="12" s="1" customFormat="1" spans="1:22">
      <c r="A12" s="3">
        <v>999222592214126</v>
      </c>
      <c r="B12" s="1" t="s">
        <v>188</v>
      </c>
      <c r="C12" s="1" t="s">
        <v>193</v>
      </c>
      <c r="D12" s="1" t="s">
        <v>184</v>
      </c>
      <c r="E12" s="1" t="s">
        <v>194</v>
      </c>
      <c r="F12" s="1" t="s">
        <v>132</v>
      </c>
      <c r="G12" s="1" t="s">
        <v>135</v>
      </c>
      <c r="H12" s="1" t="s">
        <v>136</v>
      </c>
      <c r="I12" s="1" t="s">
        <v>195</v>
      </c>
      <c r="J12" s="1" t="s">
        <v>138</v>
      </c>
      <c r="K12" s="1" t="s">
        <v>195</v>
      </c>
      <c r="L12" s="1" t="s">
        <v>195</v>
      </c>
      <c r="M12" s="1" t="s">
        <v>139</v>
      </c>
      <c r="N12" s="1" t="s">
        <v>139</v>
      </c>
      <c r="O12" s="1" t="s">
        <v>140</v>
      </c>
      <c r="P12" s="1" t="s">
        <v>141</v>
      </c>
      <c r="Q12" s="1" t="s">
        <v>142</v>
      </c>
      <c r="R12" s="1" t="s">
        <v>196</v>
      </c>
      <c r="S12" s="1" t="s">
        <v>144</v>
      </c>
      <c r="T12" s="1" t="s">
        <v>145</v>
      </c>
      <c r="U12" s="1" t="s">
        <v>146</v>
      </c>
      <c r="V12" s="1" t="s">
        <v>147</v>
      </c>
    </row>
    <row r="13" s="1" customFormat="1" spans="1:22">
      <c r="A13" s="3">
        <v>999222532624624</v>
      </c>
      <c r="B13" s="1" t="s">
        <v>197</v>
      </c>
      <c r="C13" s="1" t="s">
        <v>198</v>
      </c>
      <c r="D13" s="1" t="s">
        <v>199</v>
      </c>
      <c r="E13" s="1" t="s">
        <v>31</v>
      </c>
      <c r="F13" s="1" t="s">
        <v>179</v>
      </c>
      <c r="G13" s="1" t="s">
        <v>135</v>
      </c>
      <c r="H13" s="1" t="s">
        <v>136</v>
      </c>
      <c r="I13" s="1" t="s">
        <v>200</v>
      </c>
      <c r="J13" s="1" t="s">
        <v>138</v>
      </c>
      <c r="K13" s="1" t="s">
        <v>200</v>
      </c>
      <c r="L13" s="1" t="s">
        <v>200</v>
      </c>
      <c r="M13" s="1" t="s">
        <v>139</v>
      </c>
      <c r="N13" s="1" t="s">
        <v>139</v>
      </c>
      <c r="O13" s="1" t="s">
        <v>140</v>
      </c>
      <c r="P13" s="1" t="s">
        <v>141</v>
      </c>
      <c r="Q13" s="1" t="s">
        <v>142</v>
      </c>
      <c r="R13" s="1" t="s">
        <v>201</v>
      </c>
      <c r="S13" s="1" t="s">
        <v>144</v>
      </c>
      <c r="T13" s="1" t="s">
        <v>145</v>
      </c>
      <c r="U13" s="1" t="s">
        <v>146</v>
      </c>
      <c r="V13" s="1" t="s">
        <v>147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2023-03-03T01:11:10Z</dcterms:created>
  <dcterms:modified xsi:type="dcterms:W3CDTF">2023-03-03T01:15:25Z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529D886FA4364BE68A6B4A775C8ED05F</vt:lpwstr>
  </property>
  <property fmtid="{D5CDD505-2E9C-101B-9397-08002B2CF9AE}" pid="3" name="KSOProductBuildVer">
    <vt:lpwstr>2052-11.1.0.13703</vt:lpwstr>
  </property>
</Properties>
</file>