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对账!$A$1:$I$48</definedName>
  </definedNames>
  <calcPr calcId="144525"/>
</workbook>
</file>

<file path=xl/sharedStrings.xml><?xml version="1.0" encoding="utf-8"?>
<sst xmlns="http://schemas.openxmlformats.org/spreadsheetml/2006/main" count="2443" uniqueCount="598">
  <si>
    <t>去哪儿网酒店预付对账单</t>
  </si>
  <si>
    <t>供应商名称：</t>
  </si>
  <si>
    <t>港丰国际</t>
  </si>
  <si>
    <t>结算周期：</t>
  </si>
  <si>
    <t>2023-02-27至2023-03-05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</si>
  <si>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</si>
  <si>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</si>
  <si>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</si>
  <si>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</si>
  <si>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</si>
  <si>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</si>
  <si>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</si>
  <si>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</si>
  <si>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</si>
  <si>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</si>
  <si>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</si>
  <si>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</si>
  <si>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</si>
  <si>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</si>
  <si>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</si>
  <si>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¥110,347.87</t>
  </si>
  <si>
    <t>¥39,339.00</t>
  </si>
  <si>
    <t>¥6,160.87</t>
  </si>
  <si>
    <t>¥1,207.00</t>
  </si>
  <si>
    <t>¥66,055.00</t>
  </si>
  <si>
    <t>分类信息</t>
  </si>
  <si>
    <t>业务类型</t>
  </si>
  <si>
    <t>酒店预付（点击查看明细）</t>
  </si>
  <si>
    <t>¥64,848.00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</si>
  <si>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</si>
  <si>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</si>
  <si>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</si>
  <si>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</si>
  <si>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</si>
  <si>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</si>
  <si>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</si>
  <si>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</si>
  <si>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</si>
  <si>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</si>
  <si>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</si>
  <si>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</si>
  <si>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</si>
  <si>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</si>
  <si>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</si>
  <si>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</si>
  <si>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</si>
  <si>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</si>
  <si>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</si>
  <si>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</si>
  <si>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</si>
  <si>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</si>
  <si>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</si>
  <si>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</si>
  <si>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</si>
  <si>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</si>
  <si>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</si>
  <si>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</si>
  <si>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</si>
  <si>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</si>
  <si>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</si>
  <si>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</si>
  <si>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</si>
  <si>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</si>
  <si>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</si>
  <si>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</si>
  <si>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</si>
  <si>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</si>
  <si>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</si>
  <si>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</si>
  <si>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</si>
  <si>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</si>
  <si>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</si>
  <si>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703273902995</t>
  </si>
  <si>
    <t>3029624</t>
  </si>
  <si>
    <t>酒店预付</t>
  </si>
  <si>
    <t>否</t>
  </si>
  <si>
    <t>普通</t>
  </si>
  <si>
    <t>221902223</t>
  </si>
  <si>
    <t>香港港岛海逸君绰酒店</t>
  </si>
  <si>
    <t>1619975</t>
  </si>
  <si>
    <t>ZHANG/SHUTING|WANG/AINA</t>
  </si>
  <si>
    <t>2023-02-14</t>
  </si>
  <si>
    <t>2023-02-25</t>
  </si>
  <si>
    <t>2023-02-27</t>
  </si>
  <si>
    <t>¥3,796.00</t>
  </si>
  <si>
    <t>¥318.00</t>
  </si>
  <si>
    <t>¥3,478.00</t>
  </si>
  <si>
    <t>Superior Harbour View Room</t>
  </si>
  <si>
    <t>WEBSITE</t>
  </si>
  <si>
    <t>703276231485</t>
  </si>
  <si>
    <t>3040298</t>
  </si>
  <si>
    <t>859441586</t>
  </si>
  <si>
    <t>历山酒店</t>
  </si>
  <si>
    <t>GU/JIAYI|ZHU/HANSHUO</t>
  </si>
  <si>
    <t>2023-02-17</t>
  </si>
  <si>
    <t>¥1,562.00</t>
  </si>
  <si>
    <t>¥117.00</t>
  </si>
  <si>
    <t>¥1,445.00</t>
  </si>
  <si>
    <t>Diamond Room</t>
  </si>
  <si>
    <t>703274555588</t>
  </si>
  <si>
    <t>3031615</t>
  </si>
  <si>
    <t>158545550</t>
  </si>
  <si>
    <t>卡塔岩石酒店 (政府卫生认证)</t>
  </si>
  <si>
    <t>HUANG/XI|SHI/HUI|LI/QIAN|LIU/WENHONG</t>
  </si>
  <si>
    <t>2023-02-15</t>
  </si>
  <si>
    <t>2023-02-26</t>
  </si>
  <si>
    <t>¥8,844.00</t>
  </si>
  <si>
    <t>¥877.00</t>
  </si>
  <si>
    <t>¥7,967.00</t>
  </si>
  <si>
    <t>Two Bedroom Sky Pool Villa</t>
  </si>
  <si>
    <t>703274997143</t>
  </si>
  <si>
    <t>3031426</t>
  </si>
  <si>
    <t>158592089</t>
  </si>
  <si>
    <t>沙美岛萨凯海滩度假村 (政府卫生认证)</t>
  </si>
  <si>
    <t>WANG/JINGHAO|HUANG/AN</t>
  </si>
  <si>
    <t>¥3,596.00</t>
  </si>
  <si>
    <t>¥344.00</t>
  </si>
  <si>
    <t>¥3,252.00</t>
  </si>
  <si>
    <t>Deluxe Cottage</t>
  </si>
  <si>
    <t>703286462091</t>
  </si>
  <si>
    <t>3070163</t>
  </si>
  <si>
    <t>158579879</t>
  </si>
  <si>
    <t>小娘惹酒店(政府卫生认证)</t>
  </si>
  <si>
    <t>ZHANG/SHIWEN</t>
  </si>
  <si>
    <t>2023-04-06</t>
  </si>
  <si>
    <t>2023-04-10</t>
  </si>
  <si>
    <t>¥1,736.00</t>
  </si>
  <si>
    <t>2023-02-27 12:26:39</t>
  </si>
  <si>
    <t>JUNIOR SUITE BALCONY</t>
  </si>
  <si>
    <t>703285519600</t>
  </si>
  <si>
    <t>3068505</t>
  </si>
  <si>
    <t>175820018</t>
  </si>
  <si>
    <t>美地概念酒店 (政府卫生认证)</t>
  </si>
  <si>
    <t>ZHUANG/WANQI</t>
  </si>
  <si>
    <t>2023-04-16</t>
  </si>
  <si>
    <t>2023-04-17</t>
  </si>
  <si>
    <t>¥863.00</t>
  </si>
  <si>
    <t>Deluxe Pool view</t>
  </si>
  <si>
    <t>703276173585</t>
  </si>
  <si>
    <t>3040526</t>
  </si>
  <si>
    <t>158585861</t>
  </si>
  <si>
    <t>普吉假日酒店 (政府卫生认证)</t>
  </si>
  <si>
    <t>LUO/YUCHEN</t>
  </si>
  <si>
    <t>2023-02-28</t>
  </si>
  <si>
    <t>¥2,294.00</t>
  </si>
  <si>
    <t>¥218.00</t>
  </si>
  <si>
    <t>¥2,076.00</t>
  </si>
  <si>
    <t>standard room</t>
  </si>
  <si>
    <t>703270971362</t>
  </si>
  <si>
    <t>3023677</t>
  </si>
  <si>
    <t>221906009</t>
  </si>
  <si>
    <t>香港九龙酒店</t>
  </si>
  <si>
    <t>LIU/RUI</t>
  </si>
  <si>
    <t>2023-02-11</t>
  </si>
  <si>
    <t>2023-02-24</t>
  </si>
  <si>
    <t>2023-03-01</t>
  </si>
  <si>
    <t>¥3,455.00</t>
  </si>
  <si>
    <t>¥271.00</t>
  </si>
  <si>
    <t>¥3,184.00</t>
  </si>
  <si>
    <t>Superior Room</t>
  </si>
  <si>
    <t>703274596981</t>
  </si>
  <si>
    <t>3033418</t>
  </si>
  <si>
    <t>ZHANG/XIN</t>
  </si>
  <si>
    <t>¥1,292.00</t>
  </si>
  <si>
    <t>¥96.00</t>
  </si>
  <si>
    <t>¥1,196.00</t>
  </si>
  <si>
    <t>703287261328</t>
  </si>
  <si>
    <t>3074998</t>
  </si>
  <si>
    <t>236222756</t>
  </si>
  <si>
    <t>龙坡邦贝莱尔度假村</t>
  </si>
  <si>
    <t>HE/YINGRAN|SHI/JIAXIN</t>
  </si>
  <si>
    <t>¥993.00</t>
  </si>
  <si>
    <t>¥106.00</t>
  </si>
  <si>
    <t>¥887.00</t>
  </si>
  <si>
    <t>Pavie Bungalow Pool View Or River View</t>
  </si>
  <si>
    <t>703286160871</t>
  </si>
  <si>
    <t>3069289</t>
  </si>
  <si>
    <t>221932256</t>
  </si>
  <si>
    <t>香港湾仔八十八酒店</t>
  </si>
  <si>
    <t>Luo/Jiandong</t>
  </si>
  <si>
    <t>¥2,784.00</t>
  </si>
  <si>
    <t>¥231.00</t>
  </si>
  <si>
    <t>¥2,553.00</t>
  </si>
  <si>
    <t>Superior Twin Room</t>
  </si>
  <si>
    <t>703287370837</t>
  </si>
  <si>
    <t>3073138</t>
  </si>
  <si>
    <t>WU/KAIQIANG|WANG/YU</t>
  </si>
  <si>
    <t>¥1,927.87</t>
  </si>
  <si>
    <t>¥167.87</t>
  </si>
  <si>
    <t>¥1,760.00</t>
  </si>
  <si>
    <t>Partial Harbour View Room</t>
  </si>
  <si>
    <t>703263885551</t>
  </si>
  <si>
    <t>3002079</t>
  </si>
  <si>
    <t>210910232</t>
  </si>
  <si>
    <t>普吉岛玛丽莎别墅酒店(政府卫生认证)</t>
  </si>
  <si>
    <t>BAO/LINGYING|TAN/BIN</t>
  </si>
  <si>
    <t>2023-02-04</t>
  </si>
  <si>
    <t>2023-03-02</t>
  </si>
  <si>
    <t>¥1,880.00</t>
  </si>
  <si>
    <t>¥179.00</t>
  </si>
  <si>
    <t>¥1,701.00</t>
  </si>
  <si>
    <t>pool villa</t>
  </si>
  <si>
    <t>703283808737</t>
  </si>
  <si>
    <t>3062974</t>
  </si>
  <si>
    <t>158571791</t>
  </si>
  <si>
    <t>克雷斯特泳池别墅及度假村 (政府卫生认证)</t>
  </si>
  <si>
    <t>ZHOU/ZONGMEI|HE/HAIYAN</t>
  </si>
  <si>
    <t>¥1,282.00</t>
  </si>
  <si>
    <t>¥132.00</t>
  </si>
  <si>
    <t>¥1,150.00</t>
  </si>
  <si>
    <t>deluxe room with partial sea view</t>
  </si>
  <si>
    <t>703286115746</t>
  </si>
  <si>
    <t>3070749</t>
  </si>
  <si>
    <t>197255417</t>
  </si>
  <si>
    <t>清迈门贝德酒店 - 仅限成人</t>
  </si>
  <si>
    <t>LI/HONGKAI</t>
  </si>
  <si>
    <t>¥814.00</t>
  </si>
  <si>
    <t>¥82.00</t>
  </si>
  <si>
    <t>¥732.00</t>
  </si>
  <si>
    <t>standard double room</t>
  </si>
  <si>
    <t>703289011528</t>
  </si>
  <si>
    <t>3082115</t>
  </si>
  <si>
    <t>874434367</t>
  </si>
  <si>
    <t>西贡迈之家酒店</t>
  </si>
  <si>
    <t>yuan/Zhoululang|Wang/Hongmei|Jonathan/Ubavicius</t>
  </si>
  <si>
    <t>2023-03-03</t>
  </si>
  <si>
    <t>¥3,348.00</t>
  </si>
  <si>
    <t>2023-03-02 18:22:35</t>
  </si>
  <si>
    <t>Premium King Room</t>
  </si>
  <si>
    <t>703261718614</t>
  </si>
  <si>
    <t>2999124</t>
  </si>
  <si>
    <t>180481418</t>
  </si>
  <si>
    <t>曼谷萨通JC凯文酒店</t>
  </si>
  <si>
    <t>ZHENG/XIANG|YAN/YAN</t>
  </si>
  <si>
    <t>2023-02-02</t>
  </si>
  <si>
    <t>2023-04-13</t>
  </si>
  <si>
    <t>¥3,256.00</t>
  </si>
  <si>
    <t>2023-03-02 20:33:00</t>
  </si>
  <si>
    <t>two bedroom suite with Balcony</t>
  </si>
  <si>
    <t>703269736324</t>
  </si>
  <si>
    <t>3020969</t>
  </si>
  <si>
    <t>SHENG/BEILI</t>
  </si>
  <si>
    <t>2023-02-10</t>
  </si>
  <si>
    <t>¥1,828.00</t>
  </si>
  <si>
    <t>¥136.00</t>
  </si>
  <si>
    <t>¥1,692.00</t>
  </si>
  <si>
    <t>703273737399</t>
  </si>
  <si>
    <t>3030796</t>
  </si>
  <si>
    <t>ZHANG/LI</t>
  </si>
  <si>
    <t>¥2,548.00</t>
  </si>
  <si>
    <t>¥192.00</t>
  </si>
  <si>
    <t>¥2,356.00</t>
  </si>
  <si>
    <t>703288636587</t>
  </si>
  <si>
    <t>3077490</t>
  </si>
  <si>
    <t>¥406.00</t>
  </si>
  <si>
    <t>¥41.00</t>
  </si>
  <si>
    <t>¥365.00</t>
  </si>
  <si>
    <t>703289176590</t>
  </si>
  <si>
    <t>3080751</t>
  </si>
  <si>
    <t>221927705</t>
  </si>
  <si>
    <t>香港朗逸酒店</t>
  </si>
  <si>
    <t>ZHOU/QI|XIAO/YA</t>
  </si>
  <si>
    <t>¥1,190.00</t>
  </si>
  <si>
    <t>¥99.00</t>
  </si>
  <si>
    <t>¥1,091.00</t>
  </si>
  <si>
    <t>Standard Double Room</t>
  </si>
  <si>
    <t>703289933472</t>
  </si>
  <si>
    <t>3081708</t>
  </si>
  <si>
    <t>221912354</t>
  </si>
  <si>
    <t>香港九龙东皇冠假日酒店</t>
  </si>
  <si>
    <t>YANG/YU|XIE/XIN</t>
  </si>
  <si>
    <t>¥2,248.00</t>
  </si>
  <si>
    <t>¥205.00</t>
  </si>
  <si>
    <t>¥2,043.00</t>
  </si>
  <si>
    <t>Twin Standard Garden View High Floor Room</t>
  </si>
  <si>
    <t>703289447952</t>
  </si>
  <si>
    <t>3082555</t>
  </si>
  <si>
    <t>YE/HAIZHOU|LIN/XUEDAN</t>
  </si>
  <si>
    <t>¥4,228.00</t>
  </si>
  <si>
    <t>¥384.00</t>
  </si>
  <si>
    <t>¥3,844.00</t>
  </si>
  <si>
    <t>1 King bed Standard Garden view High Floor Room</t>
  </si>
  <si>
    <t>703290233741</t>
  </si>
  <si>
    <t>3086175</t>
  </si>
  <si>
    <t>WANG/FANGFANG</t>
  </si>
  <si>
    <t>2023-03-06</t>
  </si>
  <si>
    <t>2023-03-07</t>
  </si>
  <si>
    <t>¥1,276.00</t>
  </si>
  <si>
    <t>2023-03-03 14:55:21</t>
  </si>
  <si>
    <t>1 King Standard City View High Floor</t>
  </si>
  <si>
    <t>703290893492</t>
  </si>
  <si>
    <t>3085898</t>
  </si>
  <si>
    <t>158584802</t>
  </si>
  <si>
    <t>曼谷大仓新颐饭店</t>
  </si>
  <si>
    <t>ZHANG/CHEN|JIA/CHENGCHONG</t>
  </si>
  <si>
    <t>2023-04-01</t>
  </si>
  <si>
    <t>2023-04-03</t>
  </si>
  <si>
    <t>¥2,994.00</t>
  </si>
  <si>
    <t>2023-03-03 19:24:25</t>
  </si>
  <si>
    <t>Deluxe Twin Room - Non-Smoking</t>
  </si>
  <si>
    <t>703291527578</t>
  </si>
  <si>
    <t>3089073</t>
  </si>
  <si>
    <t>158593505</t>
  </si>
  <si>
    <t>普吉岛芭东美爵大酒店(政府卫生认证)</t>
  </si>
  <si>
    <t>YANG/QUANSHENG|WU/LILI</t>
  </si>
  <si>
    <t>2023-03-04</t>
  </si>
  <si>
    <t>2023-03-08</t>
  </si>
  <si>
    <t>¥4,164.00</t>
  </si>
  <si>
    <t>2023-03-04 03:01:21</t>
  </si>
  <si>
    <t>703291592132</t>
  </si>
  <si>
    <t>3089025</t>
  </si>
  <si>
    <t>158559230</t>
  </si>
  <si>
    <t>曼谷爱湾酒店</t>
  </si>
  <si>
    <t>YUAN/SHUAI|ZHANG/XINCHUN</t>
  </si>
  <si>
    <t>2023-03-05</t>
  </si>
  <si>
    <t>¥334.00</t>
  </si>
  <si>
    <t>2023-03-04 04:07:07</t>
  </si>
  <si>
    <t>703291818952</t>
  </si>
  <si>
    <t>3088775</t>
  </si>
  <si>
    <t>188933120</t>
  </si>
  <si>
    <t>普吉盛泰乐卡伦海滩度假村 (政府卫生认证)</t>
  </si>
  <si>
    <t>CHEN/FEI|ZHOU/ZHIMIN</t>
  </si>
  <si>
    <t>2023-03-17</t>
  </si>
  <si>
    <t>2023-03-19</t>
  </si>
  <si>
    <t>¥1,258.00</t>
  </si>
  <si>
    <t>2023-03-04 05:51:04</t>
  </si>
  <si>
    <t>Superior Ocean View at The Terraces</t>
  </si>
  <si>
    <t>703267479141</t>
  </si>
  <si>
    <t>3015548</t>
  </si>
  <si>
    <t>MEI/LIBING</t>
  </si>
  <si>
    <t>2023-02-08</t>
  </si>
  <si>
    <t>¥3,420.00</t>
  </si>
  <si>
    <t>¥256.00</t>
  </si>
  <si>
    <t>¥3,164.00</t>
  </si>
  <si>
    <t>703274629796</t>
  </si>
  <si>
    <t>3033645</t>
  </si>
  <si>
    <t>LIU/JING</t>
  </si>
  <si>
    <t>¥3,360.00</t>
  </si>
  <si>
    <t>¥253.00</t>
  </si>
  <si>
    <t>¥3,107.00</t>
  </si>
  <si>
    <t>703280599035</t>
  </si>
  <si>
    <t>3051520</t>
  </si>
  <si>
    <t>li/caiyun</t>
  </si>
  <si>
    <t>2023-02-21</t>
  </si>
  <si>
    <t>¥1,762.00</t>
  </si>
  <si>
    <t>¥1,630.00</t>
  </si>
  <si>
    <t>703280589304</t>
  </si>
  <si>
    <t>3051382</t>
  </si>
  <si>
    <t>FAN/LIN|CHEN/SHEN</t>
  </si>
  <si>
    <t>703288399538</t>
  </si>
  <si>
    <t>3079215</t>
  </si>
  <si>
    <t>158580026</t>
  </si>
  <si>
    <t>清迈兰花酒店</t>
  </si>
  <si>
    <t>HUANG/YUEYUAN</t>
  </si>
  <si>
    <t>¥172.00</t>
  </si>
  <si>
    <t>¥18.00</t>
  </si>
  <si>
    <t>¥154.00</t>
  </si>
  <si>
    <t>703290393893</t>
  </si>
  <si>
    <t>3084894</t>
  </si>
  <si>
    <t>821122807</t>
  </si>
  <si>
    <t>萨拉当21号公寓式酒店</t>
  </si>
  <si>
    <t>GONG/WEI|HUANG/PIN</t>
  </si>
  <si>
    <t>¥421.00</t>
  </si>
  <si>
    <t>¥40.00</t>
  </si>
  <si>
    <t>¥381.00</t>
  </si>
  <si>
    <t>studio apartment</t>
  </si>
  <si>
    <t>703289534595</t>
  </si>
  <si>
    <t>3079645</t>
  </si>
  <si>
    <t>WANG/JIBIN</t>
  </si>
  <si>
    <t>¥4,056.00</t>
  </si>
  <si>
    <t>¥372.00</t>
  </si>
  <si>
    <t>¥3,684.00</t>
  </si>
  <si>
    <t>703291175820</t>
  </si>
  <si>
    <t>3090341</t>
  </si>
  <si>
    <t>MO/SIQIAN|WU/JINLING</t>
  </si>
  <si>
    <t>2023-03-04 13:24:12</t>
  </si>
  <si>
    <t>703291427168</t>
  </si>
  <si>
    <t>3091208</t>
  </si>
  <si>
    <t>2023-03-04 15:59:02</t>
  </si>
  <si>
    <t>Superior Twin Bed Room</t>
  </si>
  <si>
    <t>703291712993</t>
  </si>
  <si>
    <t>3091916</t>
  </si>
  <si>
    <t>CHEN/FEI|ZHOU/ZHIMIN|LU/AIPING|CHEN/APING</t>
  </si>
  <si>
    <t>¥2,516.00</t>
  </si>
  <si>
    <t>2023-03-05 00:00:04</t>
  </si>
  <si>
    <t>703260621348</t>
  </si>
  <si>
    <t>2995264</t>
  </si>
  <si>
    <t>221910512</t>
  </si>
  <si>
    <t>香港百利酒店</t>
  </si>
  <si>
    <t>WANG/JINGNI</t>
  </si>
  <si>
    <t>2023-02-01</t>
  </si>
  <si>
    <t>¥894.00</t>
  </si>
  <si>
    <t>703292741183</t>
  </si>
  <si>
    <t>3093945</t>
  </si>
  <si>
    <t>158573564</t>
  </si>
  <si>
    <t>亚洲芭堤雅酒店</t>
  </si>
  <si>
    <t>KANEN/YAN</t>
  </si>
  <si>
    <t>¥304.00</t>
  </si>
  <si>
    <t>2023-03-05 08:19:18</t>
  </si>
  <si>
    <t>double or twin superiorior sea view</t>
  </si>
  <si>
    <t>703288836695</t>
  </si>
  <si>
    <t>3079248</t>
  </si>
  <si>
    <t>xiao/ping</t>
  </si>
  <si>
    <t>¥430.00</t>
  </si>
  <si>
    <t>¥44.00</t>
  </si>
  <si>
    <t>¥386.00</t>
  </si>
  <si>
    <t>703291437664</t>
  </si>
  <si>
    <t>3092873</t>
  </si>
  <si>
    <t>158575121</t>
  </si>
  <si>
    <t>森德雷度假酒店</t>
  </si>
  <si>
    <t>SU/RUNJIE|LI/YUEJING</t>
  </si>
  <si>
    <t>¥463.00</t>
  </si>
  <si>
    <t>¥48.00</t>
  </si>
  <si>
    <t>¥415.00</t>
  </si>
  <si>
    <t>Superior Sea View Room</t>
  </si>
  <si>
    <t>703291706602</t>
  </si>
  <si>
    <t>3093438</t>
  </si>
  <si>
    <t>189425381</t>
  </si>
  <si>
    <t>拉差达红燕酒店</t>
  </si>
  <si>
    <t>FENG/ZHUANE|LI/HONGYAN</t>
  </si>
  <si>
    <t>¥23.00</t>
  </si>
  <si>
    <t>¥208.00</t>
  </si>
  <si>
    <t>Standard Twin</t>
  </si>
  <si>
    <t>703289480788</t>
  </si>
  <si>
    <t>3081263</t>
  </si>
  <si>
    <t>JI/YU</t>
  </si>
  <si>
    <t>¥6,387.00</t>
  </si>
  <si>
    <t>¥579.00</t>
  </si>
  <si>
    <t>¥5,808.00</t>
  </si>
  <si>
    <t>703291594371</t>
  </si>
  <si>
    <t>3090964</t>
  </si>
  <si>
    <t>158550947</t>
  </si>
  <si>
    <t>阿布扎比皇家玫瑰酒店</t>
  </si>
  <si>
    <t>LIANG/HUITING|TAN/RUIZHI</t>
  </si>
  <si>
    <t>¥683.00</t>
  </si>
  <si>
    <t>¥68.00</t>
  </si>
  <si>
    <t>¥615.00</t>
  </si>
  <si>
    <t>Deluxe Room</t>
  </si>
  <si>
    <t>703292003941</t>
  </si>
  <si>
    <t>3095910</t>
  </si>
  <si>
    <t>221949302</t>
  </si>
  <si>
    <t>胡志明市西贡柏悦酒店</t>
  </si>
  <si>
    <t>ZHANG/ZHIBIN</t>
  </si>
  <si>
    <t>¥8,962.00</t>
  </si>
  <si>
    <t>2023-03-05 16:22:21</t>
  </si>
  <si>
    <t>Park King Room with Garden View</t>
  </si>
  <si>
    <t>合计</t>
  </si>
  <si>
    <t/>
  </si>
  <si>
    <t>¥71,008.87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</si>
  <si>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</si>
  <si>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</si>
  <si>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</si>
  <si>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</si>
  <si>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</si>
  <si>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</si>
  <si>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</si>
  <si>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csg_manual_202303021019347791994</t>
  </si>
  <si>
    <t>703272059420</t>
  </si>
  <si>
    <t>1150251</t>
  </si>
  <si>
    <t>赔付-房费追回</t>
  </si>
  <si>
    <t>--</t>
  </si>
  <si>
    <t>查看此单到店无房属实，故代理应承担用户首晚支付价613元，我处未结算，已追赔1820元，故我处应补回贵司1207元</t>
  </si>
  <si>
    <t>返现日期</t>
  </si>
  <si>
    <t>,</t>
  </si>
  <si>
    <r>
      <t>本期收回</t>
    </r>
    <r>
      <rPr>
        <sz val="10"/>
        <rFont val="Arial"/>
        <charset val="134"/>
      </rPr>
      <t>1207</t>
    </r>
    <r>
      <rPr>
        <sz val="10"/>
        <rFont val="宋体"/>
        <charset val="134"/>
      </rPr>
      <t>元</t>
    </r>
  </si>
  <si>
    <t>A230307110600481</t>
  </si>
  <si>
    <t>A230307110634481</t>
  </si>
  <si>
    <r>
      <t>总计：</t>
    </r>
    <r>
      <rPr>
        <sz val="10"/>
        <rFont val="Arial"/>
        <charset val="134"/>
      </rPr>
      <t>66055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</si>
  <si>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</si>
  <si>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</si>
  <si>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</si>
  <si>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</si>
  <si>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</si>
  <si>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</si>
  <si>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</si>
  <si>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</si>
  <si>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</si>
  <si>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</si>
  <si>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</si>
  <si>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</si>
  <si>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</si>
  <si>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</si>
  <si>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</si>
  <si>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</si>
  <si>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</si>
  <si>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</si>
  <si>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FENG ZHUANE,LI HONGYAN</t>
  </si>
  <si>
    <t>退房日周结</t>
  </si>
  <si>
    <t>208.00</t>
  </si>
  <si>
    <t>RMB</t>
  </si>
  <si>
    <t>0</t>
  </si>
  <si>
    <t>0.00</t>
  </si>
  <si>
    <t>去哪儿直连（港丰）</t>
  </si>
  <si>
    <t>31</t>
  </si>
  <si>
    <t>2023-03-04 22:32:08</t>
  </si>
  <si>
    <t>汇智国际旅游发展有限公司</t>
  </si>
  <si>
    <t>直连</t>
  </si>
  <si>
    <t>泰国</t>
  </si>
  <si>
    <t>SU RUNJIE,LI YUEJING</t>
  </si>
  <si>
    <t>415.00</t>
  </si>
  <si>
    <t>2023-03-04 20:13:30</t>
  </si>
  <si>
    <t>LIANG HUITING,TAN RUIZHI</t>
  </si>
  <si>
    <t>615.00</t>
  </si>
  <si>
    <t>2023-03-04 15:04:53</t>
  </si>
  <si>
    <t>直采</t>
  </si>
  <si>
    <t>阿拉伯联合酋长国</t>
  </si>
  <si>
    <t>GONG WEI,HUANG PIN</t>
  </si>
  <si>
    <t>381.00</t>
  </si>
  <si>
    <t>2023-03-03 10:12:03</t>
  </si>
  <si>
    <t>YE HAIZHOU,LIN XUEDAN</t>
  </si>
  <si>
    <t>3844.00</t>
  </si>
  <si>
    <t>2023-03-02 19:25:39</t>
  </si>
  <si>
    <t>中国</t>
  </si>
  <si>
    <t>YANG YU,XIE XIN</t>
  </si>
  <si>
    <t>2043.00</t>
  </si>
  <si>
    <t>2023-03-02 15:57:15</t>
  </si>
  <si>
    <t>JI YU</t>
  </si>
  <si>
    <t>5808.00</t>
  </si>
  <si>
    <t>2023-03-02 14:02:10</t>
  </si>
  <si>
    <t>ZHOU QI,XIAO YA</t>
  </si>
  <si>
    <t>1091.00</t>
  </si>
  <si>
    <t>2023-03-02 11:33:14</t>
  </si>
  <si>
    <t>WANG JIBIN</t>
  </si>
  <si>
    <t>3684.00</t>
  </si>
  <si>
    <t>2023-03-02 01:53:12</t>
  </si>
  <si>
    <t>xiao ping</t>
  </si>
  <si>
    <t>386.00</t>
  </si>
  <si>
    <t>2023-03-01 23:01:04</t>
  </si>
  <si>
    <t>HUANG YUEYUAN</t>
  </si>
  <si>
    <t>154.00</t>
  </si>
  <si>
    <t>2023-03-01 22:51:26</t>
  </si>
  <si>
    <t>LI HONGKAI</t>
  </si>
  <si>
    <t>365.00</t>
  </si>
  <si>
    <t>2023-03-01 15:09:06</t>
  </si>
  <si>
    <t>HE YINGRAN,SHI JIAXIN</t>
  </si>
  <si>
    <t>887.00</t>
  </si>
  <si>
    <t>2023-02-28 19:30:06</t>
  </si>
  <si>
    <t>老挝</t>
  </si>
  <si>
    <t>WU KAIQIANG,WANG YU</t>
  </si>
  <si>
    <t>1760.00</t>
  </si>
  <si>
    <t>2023-02-28 10:34:17</t>
  </si>
  <si>
    <t>732.00</t>
  </si>
  <si>
    <t>2023-02-27 15:33:07</t>
  </si>
  <si>
    <t>Luo Jiandong</t>
  </si>
  <si>
    <t>2553.00</t>
  </si>
  <si>
    <t>2023-02-27 01:38:09</t>
  </si>
  <si>
    <t>克雷斯特泳池别墅及度假村 (SHA Extra Plus)</t>
  </si>
  <si>
    <t>ZHOU ZONGMEI,HE HAIYAN</t>
  </si>
  <si>
    <t>1150.00</t>
  </si>
  <si>
    <t>2023-02-24 16:51:58</t>
  </si>
  <si>
    <t>li caiyun</t>
  </si>
  <si>
    <t>1630.00</t>
  </si>
  <si>
    <t>2023-02-22 22:42:36</t>
  </si>
  <si>
    <t>FAN LIN,CHEN SHEN</t>
  </si>
  <si>
    <t>2023-02-22 22:42:53</t>
  </si>
  <si>
    <t>LUO YUCHEN</t>
  </si>
  <si>
    <t>2076.00</t>
  </si>
  <si>
    <t>2023-02-18 15:43:19</t>
  </si>
  <si>
    <t>GU JIAYI,ZHU HANSHUO</t>
  </si>
  <si>
    <t>1445.00</t>
  </si>
  <si>
    <t>2023-02-18 12:05:23</t>
  </si>
  <si>
    <t>LIU JING</t>
  </si>
  <si>
    <t>3107.00</t>
  </si>
  <si>
    <t>2023-02-16 23:00:43</t>
  </si>
  <si>
    <t>ZHANG XIN</t>
  </si>
  <si>
    <t>1196.00</t>
  </si>
  <si>
    <t>2023-02-16 23:04:44</t>
  </si>
  <si>
    <t>普吉岛卡塔磐石度假村</t>
  </si>
  <si>
    <t>HUANG XI,SHI HUI,LI QIAN,LIU WENHONG</t>
  </si>
  <si>
    <t>7967.00</t>
  </si>
  <si>
    <t>2023-02-15 11:20:27</t>
  </si>
  <si>
    <t>沙美岛萨凯海滩度假村</t>
  </si>
  <si>
    <t>WANG JINGHAO,HUANG AN</t>
  </si>
  <si>
    <t>3252.00</t>
  </si>
  <si>
    <t>2023-02-15 11:20:44</t>
  </si>
  <si>
    <t>ZHANG LI</t>
  </si>
  <si>
    <t>2356.00</t>
  </si>
  <si>
    <t>2023-02-16 21:37:32</t>
  </si>
  <si>
    <t>ZHANG SHUTING,WANG AINA</t>
  </si>
  <si>
    <t>3478.00</t>
  </si>
  <si>
    <t>2023-02-15 23:11:41</t>
  </si>
  <si>
    <t>LIU RUI</t>
  </si>
  <si>
    <t>3184.00</t>
  </si>
  <si>
    <t>2023-02-12 20:34:12</t>
  </si>
  <si>
    <t>SHENG BEILI</t>
  </si>
  <si>
    <t>1692.00</t>
  </si>
  <si>
    <t>2023-02-12 20:28:25</t>
  </si>
  <si>
    <t>2023-02-09</t>
  </si>
  <si>
    <t>MEI LIBING</t>
  </si>
  <si>
    <t>3164.00</t>
  </si>
  <si>
    <t>2023-02-09 21:34:18</t>
  </si>
  <si>
    <t>普吉岛玛丽莎别墅酒店(SHA Plus+)</t>
  </si>
  <si>
    <t>BAO LINGYING,TAN BIN</t>
  </si>
  <si>
    <t>1701.00</t>
  </si>
  <si>
    <t>2023-02-04 09:10:55</t>
  </si>
  <si>
    <t>WANG JINGNI</t>
  </si>
  <si>
    <t>894.00</t>
  </si>
  <si>
    <t>2023-02-01 17:19:10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</si>
</sst>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46</v>
      </c>
      <c r="B5" s="26" t="s">
        <v>19</v>
      </c>
      <c r="C5" s="8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8" t="s">
        <v>19</v>
      </c>
      <c r="K5" s="8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46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8" t="s">
        <v>19</v>
      </c>
      <c r="K8" s="8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2</v>
      </c>
      <c r="M2" s="6">
        <v>2</v>
      </c>
      <c r="N2" s="6" t="s">
        <v>81</v>
      </c>
      <c r="O2" s="6" t="s">
        <v>82</v>
      </c>
      <c r="P2" s="6" t="s">
        <v>83</v>
      </c>
      <c r="Q2" s="6"/>
      <c r="R2" s="12" t="s">
        <v>84</v>
      </c>
      <c r="S2" s="14" t="s">
        <v>19</v>
      </c>
      <c r="T2" s="6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5" t="s">
        <v>89</v>
      </c>
      <c r="B3" s="5" t="s">
        <v>90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91</v>
      </c>
      <c r="H3" s="6" t="s">
        <v>92</v>
      </c>
      <c r="I3" s="6" t="s">
        <v>79</v>
      </c>
      <c r="J3" s="6" t="s">
        <v>2</v>
      </c>
      <c r="K3" s="6" t="s">
        <v>93</v>
      </c>
      <c r="L3" s="6">
        <v>1</v>
      </c>
      <c r="M3" s="6">
        <v>2</v>
      </c>
      <c r="N3" s="6" t="s">
        <v>94</v>
      </c>
      <c r="O3" s="6" t="s">
        <v>82</v>
      </c>
      <c r="P3" s="6" t="s">
        <v>83</v>
      </c>
      <c r="Q3" s="6"/>
      <c r="R3" s="12" t="s">
        <v>95</v>
      </c>
      <c r="S3" s="14" t="s">
        <v>19</v>
      </c>
      <c r="T3" s="6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5" t="s">
        <v>99</v>
      </c>
      <c r="B4" s="5" t="s">
        <v>100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1</v>
      </c>
      <c r="N4" s="6" t="s">
        <v>104</v>
      </c>
      <c r="O4" s="6" t="s">
        <v>105</v>
      </c>
      <c r="P4" s="6" t="s">
        <v>83</v>
      </c>
      <c r="Q4" s="6"/>
      <c r="R4" s="12" t="s">
        <v>106</v>
      </c>
      <c r="S4" s="14" t="s">
        <v>19</v>
      </c>
      <c r="T4" s="6"/>
      <c r="U4" s="12" t="s">
        <v>19</v>
      </c>
      <c r="V4" s="12" t="s">
        <v>106</v>
      </c>
      <c r="W4" s="14" t="s">
        <v>107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5" t="s">
        <v>110</v>
      </c>
      <c r="B5" s="5" t="s">
        <v>111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112</v>
      </c>
      <c r="H5" s="6" t="s">
        <v>113</v>
      </c>
      <c r="I5" s="6" t="s">
        <v>79</v>
      </c>
      <c r="J5" s="6" t="s">
        <v>2</v>
      </c>
      <c r="K5" s="6" t="s">
        <v>114</v>
      </c>
      <c r="L5" s="6">
        <v>2</v>
      </c>
      <c r="M5" s="6">
        <v>2</v>
      </c>
      <c r="N5" s="6" t="s">
        <v>104</v>
      </c>
      <c r="O5" s="6" t="s">
        <v>82</v>
      </c>
      <c r="P5" s="6" t="s">
        <v>83</v>
      </c>
      <c r="Q5" s="6"/>
      <c r="R5" s="12" t="s">
        <v>115</v>
      </c>
      <c r="S5" s="14" t="s">
        <v>19</v>
      </c>
      <c r="T5" s="6"/>
      <c r="U5" s="12" t="s">
        <v>19</v>
      </c>
      <c r="V5" s="12" t="s">
        <v>115</v>
      </c>
      <c r="W5" s="14" t="s">
        <v>116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5" t="s">
        <v>119</v>
      </c>
      <c r="B6" s="5" t="s">
        <v>120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121</v>
      </c>
      <c r="H6" s="6" t="s">
        <v>122</v>
      </c>
      <c r="I6" s="6" t="s">
        <v>79</v>
      </c>
      <c r="J6" s="6" t="s">
        <v>2</v>
      </c>
      <c r="K6" s="6" t="s">
        <v>123</v>
      </c>
      <c r="L6" s="6">
        <v>1</v>
      </c>
      <c r="M6" s="6">
        <v>4</v>
      </c>
      <c r="N6" s="6" t="s">
        <v>83</v>
      </c>
      <c r="O6" s="6" t="s">
        <v>124</v>
      </c>
      <c r="P6" s="6" t="s">
        <v>125</v>
      </c>
      <c r="Q6" s="6"/>
      <c r="R6" s="12" t="s">
        <v>126</v>
      </c>
      <c r="S6" s="14" t="s">
        <v>126</v>
      </c>
      <c r="T6" s="6" t="s">
        <v>127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5" t="s">
        <v>129</v>
      </c>
      <c r="B7" s="5" t="s">
        <v>130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131</v>
      </c>
      <c r="H7" s="6" t="s">
        <v>132</v>
      </c>
      <c r="I7" s="6" t="s">
        <v>79</v>
      </c>
      <c r="J7" s="6" t="s">
        <v>2</v>
      </c>
      <c r="K7" s="6" t="s">
        <v>133</v>
      </c>
      <c r="L7" s="6">
        <v>1</v>
      </c>
      <c r="M7" s="6">
        <v>1</v>
      </c>
      <c r="N7" s="6" t="s">
        <v>105</v>
      </c>
      <c r="O7" s="6" t="s">
        <v>134</v>
      </c>
      <c r="P7" s="6" t="s">
        <v>135</v>
      </c>
      <c r="Q7" s="6"/>
      <c r="R7" s="12" t="s">
        <v>136</v>
      </c>
      <c r="S7" s="14" t="s">
        <v>136</v>
      </c>
      <c r="T7" s="6"/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137</v>
      </c>
      <c r="AF7" t="s">
        <v>88</v>
      </c>
      <c r="AG7" t="s">
        <v>75</v>
      </c>
      <c r="AH7" t="s">
        <v>19</v>
      </c>
    </row>
    <row r="8" ht="14.25" customHeight="1" spans="1:34">
      <c r="A8" s="5" t="s">
        <v>138</v>
      </c>
      <c r="B8" s="5" t="s">
        <v>139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140</v>
      </c>
      <c r="H8" s="6" t="s">
        <v>141</v>
      </c>
      <c r="I8" s="6" t="s">
        <v>79</v>
      </c>
      <c r="J8" s="6" t="s">
        <v>2</v>
      </c>
      <c r="K8" s="6" t="s">
        <v>142</v>
      </c>
      <c r="L8" s="6">
        <v>1</v>
      </c>
      <c r="M8" s="6">
        <v>2</v>
      </c>
      <c r="N8" s="6" t="s">
        <v>94</v>
      </c>
      <c r="O8" s="6" t="s">
        <v>105</v>
      </c>
      <c r="P8" s="6" t="s">
        <v>143</v>
      </c>
      <c r="Q8" s="6"/>
      <c r="R8" s="12" t="s">
        <v>144</v>
      </c>
      <c r="S8" s="14" t="s">
        <v>19</v>
      </c>
      <c r="T8" s="6"/>
      <c r="U8" s="12" t="s">
        <v>19</v>
      </c>
      <c r="V8" s="12" t="s">
        <v>144</v>
      </c>
      <c r="W8" s="14" t="s">
        <v>145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88</v>
      </c>
      <c r="AG8" t="s">
        <v>75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150</v>
      </c>
      <c r="H9" s="6" t="s">
        <v>151</v>
      </c>
      <c r="I9" s="6" t="s">
        <v>79</v>
      </c>
      <c r="J9" s="6" t="s">
        <v>2</v>
      </c>
      <c r="K9" s="6" t="s">
        <v>152</v>
      </c>
      <c r="L9" s="6">
        <v>1</v>
      </c>
      <c r="M9" s="6">
        <v>5</v>
      </c>
      <c r="N9" s="6" t="s">
        <v>153</v>
      </c>
      <c r="O9" s="6" t="s">
        <v>154</v>
      </c>
      <c r="P9" s="6" t="s">
        <v>155</v>
      </c>
      <c r="Q9" s="6"/>
      <c r="R9" s="12" t="s">
        <v>156</v>
      </c>
      <c r="S9" s="14" t="s">
        <v>19</v>
      </c>
      <c r="T9" s="6"/>
      <c r="U9" s="12" t="s">
        <v>19</v>
      </c>
      <c r="V9" s="12" t="s">
        <v>156</v>
      </c>
      <c r="W9" s="14" t="s">
        <v>157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75</v>
      </c>
      <c r="AH9" t="s">
        <v>19</v>
      </c>
    </row>
    <row r="10" ht="14.25" customHeight="1" spans="1:34">
      <c r="A10" s="5" t="s">
        <v>160</v>
      </c>
      <c r="B10" s="5" t="s">
        <v>161</v>
      </c>
      <c r="C10" s="5" t="s">
        <v>74</v>
      </c>
      <c r="D10" s="5" t="s">
        <v>75</v>
      </c>
      <c r="E10" s="5" t="s">
        <v>76</v>
      </c>
      <c r="F10" s="5" t="s">
        <v>75</v>
      </c>
      <c r="G10" s="5" t="s">
        <v>91</v>
      </c>
      <c r="H10" s="6" t="s">
        <v>92</v>
      </c>
      <c r="I10" s="6" t="s">
        <v>79</v>
      </c>
      <c r="J10" s="6" t="s">
        <v>2</v>
      </c>
      <c r="K10" s="6" t="s">
        <v>162</v>
      </c>
      <c r="L10" s="6">
        <v>1</v>
      </c>
      <c r="M10" s="6">
        <v>2</v>
      </c>
      <c r="N10" s="6" t="s">
        <v>104</v>
      </c>
      <c r="O10" s="6" t="s">
        <v>83</v>
      </c>
      <c r="P10" s="6" t="s">
        <v>155</v>
      </c>
      <c r="Q10" s="6"/>
      <c r="R10" s="12" t="s">
        <v>163</v>
      </c>
      <c r="S10" s="14" t="s">
        <v>19</v>
      </c>
      <c r="T10" s="6"/>
      <c r="U10" s="12" t="s">
        <v>19</v>
      </c>
      <c r="V10" s="12" t="s">
        <v>163</v>
      </c>
      <c r="W10" s="14" t="s">
        <v>164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165</v>
      </c>
      <c r="AD10" t="s">
        <v>6</v>
      </c>
      <c r="AE10" t="s">
        <v>98</v>
      </c>
      <c r="AF10" t="s">
        <v>88</v>
      </c>
      <c r="AG10" t="s">
        <v>75</v>
      </c>
      <c r="AH10" t="s">
        <v>19</v>
      </c>
    </row>
    <row r="11" ht="14.25" customHeight="1" spans="1:34">
      <c r="A11" s="5" t="s">
        <v>166</v>
      </c>
      <c r="B11" s="5" t="s">
        <v>167</v>
      </c>
      <c r="C11" s="5" t="s">
        <v>74</v>
      </c>
      <c r="D11" s="5" t="s">
        <v>75</v>
      </c>
      <c r="E11" s="5" t="s">
        <v>76</v>
      </c>
      <c r="F11" s="5" t="s">
        <v>75</v>
      </c>
      <c r="G11" s="5" t="s">
        <v>168</v>
      </c>
      <c r="H11" s="6" t="s">
        <v>169</v>
      </c>
      <c r="I11" s="6" t="s">
        <v>79</v>
      </c>
      <c r="J11" s="6" t="s">
        <v>2</v>
      </c>
      <c r="K11" s="6" t="s">
        <v>170</v>
      </c>
      <c r="L11" s="6">
        <v>1</v>
      </c>
      <c r="M11" s="6">
        <v>1</v>
      </c>
      <c r="N11" s="6" t="s">
        <v>143</v>
      </c>
      <c r="O11" s="6" t="s">
        <v>143</v>
      </c>
      <c r="P11" s="6" t="s">
        <v>155</v>
      </c>
      <c r="Q11" s="6"/>
      <c r="R11" s="12" t="s">
        <v>171</v>
      </c>
      <c r="S11" s="14" t="s">
        <v>19</v>
      </c>
      <c r="T11" s="6"/>
      <c r="U11" s="12" t="s">
        <v>19</v>
      </c>
      <c r="V11" s="12" t="s">
        <v>171</v>
      </c>
      <c r="W11" s="14" t="s">
        <v>172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88</v>
      </c>
      <c r="AG11" t="s">
        <v>75</v>
      </c>
      <c r="AH11" t="s">
        <v>19</v>
      </c>
    </row>
    <row r="12" ht="14.25" customHeight="1" spans="1:34">
      <c r="A12" s="5" t="s">
        <v>175</v>
      </c>
      <c r="B12" s="5" t="s">
        <v>176</v>
      </c>
      <c r="C12" s="5" t="s">
        <v>74</v>
      </c>
      <c r="D12" s="5" t="s">
        <v>75</v>
      </c>
      <c r="E12" s="5" t="s">
        <v>76</v>
      </c>
      <c r="F12" s="5" t="s">
        <v>75</v>
      </c>
      <c r="G12" s="5" t="s">
        <v>177</v>
      </c>
      <c r="H12" s="6" t="s">
        <v>178</v>
      </c>
      <c r="I12" s="6" t="s">
        <v>79</v>
      </c>
      <c r="J12" s="6" t="s">
        <v>2</v>
      </c>
      <c r="K12" s="6" t="s">
        <v>179</v>
      </c>
      <c r="L12" s="6">
        <v>1</v>
      </c>
      <c r="M12" s="6">
        <v>2</v>
      </c>
      <c r="N12" s="6" t="s">
        <v>83</v>
      </c>
      <c r="O12" s="6" t="s">
        <v>83</v>
      </c>
      <c r="P12" s="6" t="s">
        <v>155</v>
      </c>
      <c r="Q12" s="6"/>
      <c r="R12" s="12" t="s">
        <v>180</v>
      </c>
      <c r="S12" s="14" t="s">
        <v>19</v>
      </c>
      <c r="T12" s="6"/>
      <c r="U12" s="12" t="s">
        <v>19</v>
      </c>
      <c r="V12" s="12" t="s">
        <v>180</v>
      </c>
      <c r="W12" s="14" t="s">
        <v>181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88</v>
      </c>
      <c r="AG12" t="s">
        <v>75</v>
      </c>
      <c r="AH12" t="s">
        <v>19</v>
      </c>
    </row>
    <row r="13" ht="14.25" customHeight="1" spans="1:34">
      <c r="A13" s="5" t="s">
        <v>184</v>
      </c>
      <c r="B13" s="5" t="s">
        <v>185</v>
      </c>
      <c r="C13" s="5" t="s">
        <v>74</v>
      </c>
      <c r="D13" s="5" t="s">
        <v>75</v>
      </c>
      <c r="E13" s="5" t="s">
        <v>76</v>
      </c>
      <c r="F13" s="5" t="s">
        <v>75</v>
      </c>
      <c r="G13" s="5" t="s">
        <v>150</v>
      </c>
      <c r="H13" s="6" t="s">
        <v>151</v>
      </c>
      <c r="I13" s="6" t="s">
        <v>79</v>
      </c>
      <c r="J13" s="6" t="s">
        <v>2</v>
      </c>
      <c r="K13" s="6" t="s">
        <v>186</v>
      </c>
      <c r="L13" s="6">
        <v>1</v>
      </c>
      <c r="M13" s="6">
        <v>1</v>
      </c>
      <c r="N13" s="6" t="s">
        <v>143</v>
      </c>
      <c r="O13" s="6" t="s">
        <v>143</v>
      </c>
      <c r="P13" s="6" t="s">
        <v>155</v>
      </c>
      <c r="Q13" s="6"/>
      <c r="R13" s="12" t="s">
        <v>187</v>
      </c>
      <c r="S13" s="14" t="s">
        <v>19</v>
      </c>
      <c r="T13" s="6"/>
      <c r="U13" s="12" t="s">
        <v>19</v>
      </c>
      <c r="V13" s="12" t="s">
        <v>187</v>
      </c>
      <c r="W13" s="14" t="s">
        <v>188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189</v>
      </c>
      <c r="AD13" t="s">
        <v>6</v>
      </c>
      <c r="AE13" t="s">
        <v>190</v>
      </c>
      <c r="AF13" t="s">
        <v>88</v>
      </c>
      <c r="AG13" t="s">
        <v>75</v>
      </c>
      <c r="AH13" t="s">
        <v>19</v>
      </c>
    </row>
    <row r="14" ht="14.25" customHeight="1" spans="1:34">
      <c r="A14" s="5" t="s">
        <v>191</v>
      </c>
      <c r="B14" s="5" t="s">
        <v>192</v>
      </c>
      <c r="C14" s="5" t="s">
        <v>74</v>
      </c>
      <c r="D14" s="5" t="s">
        <v>75</v>
      </c>
      <c r="E14" s="5" t="s">
        <v>76</v>
      </c>
      <c r="F14" s="5" t="s">
        <v>75</v>
      </c>
      <c r="G14" s="5" t="s">
        <v>193</v>
      </c>
      <c r="H14" s="6" t="s">
        <v>194</v>
      </c>
      <c r="I14" s="6" t="s">
        <v>79</v>
      </c>
      <c r="J14" s="6" t="s">
        <v>2</v>
      </c>
      <c r="K14" s="6" t="s">
        <v>195</v>
      </c>
      <c r="L14" s="6">
        <v>1</v>
      </c>
      <c r="M14" s="6">
        <v>1</v>
      </c>
      <c r="N14" s="6" t="s">
        <v>196</v>
      </c>
      <c r="O14" s="6" t="s">
        <v>155</v>
      </c>
      <c r="P14" s="6" t="s">
        <v>197</v>
      </c>
      <c r="Q14" s="6"/>
      <c r="R14" s="12" t="s">
        <v>198</v>
      </c>
      <c r="S14" s="14" t="s">
        <v>19</v>
      </c>
      <c r="T14" s="6"/>
      <c r="U14" s="12" t="s">
        <v>19</v>
      </c>
      <c r="V14" s="12" t="s">
        <v>198</v>
      </c>
      <c r="W14" s="14" t="s">
        <v>199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88</v>
      </c>
      <c r="AG14" t="s">
        <v>75</v>
      </c>
      <c r="AH14" t="s">
        <v>19</v>
      </c>
    </row>
    <row r="15" ht="14.25" customHeight="1" spans="1:34">
      <c r="A15" s="5" t="s">
        <v>202</v>
      </c>
      <c r="B15" s="5" t="s">
        <v>203</v>
      </c>
      <c r="C15" s="5" t="s">
        <v>74</v>
      </c>
      <c r="D15" s="5" t="s">
        <v>75</v>
      </c>
      <c r="E15" s="5" t="s">
        <v>76</v>
      </c>
      <c r="F15" s="5" t="s">
        <v>75</v>
      </c>
      <c r="G15" s="5" t="s">
        <v>204</v>
      </c>
      <c r="H15" s="6" t="s">
        <v>205</v>
      </c>
      <c r="I15" s="6" t="s">
        <v>79</v>
      </c>
      <c r="J15" s="6" t="s">
        <v>2</v>
      </c>
      <c r="K15" s="6" t="s">
        <v>206</v>
      </c>
      <c r="L15" s="6">
        <v>1</v>
      </c>
      <c r="M15" s="6">
        <v>1</v>
      </c>
      <c r="N15" s="6" t="s">
        <v>154</v>
      </c>
      <c r="O15" s="6" t="s">
        <v>155</v>
      </c>
      <c r="P15" s="6" t="s">
        <v>197</v>
      </c>
      <c r="Q15" s="6"/>
      <c r="R15" s="12" t="s">
        <v>207</v>
      </c>
      <c r="S15" s="14" t="s">
        <v>19</v>
      </c>
      <c r="T15" s="6"/>
      <c r="U15" s="12" t="s">
        <v>19</v>
      </c>
      <c r="V15" s="12" t="s">
        <v>207</v>
      </c>
      <c r="W15" s="14" t="s">
        <v>208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209</v>
      </c>
      <c r="AD15" t="s">
        <v>6</v>
      </c>
      <c r="AE15" t="s">
        <v>210</v>
      </c>
      <c r="AF15" t="s">
        <v>88</v>
      </c>
      <c r="AG15" t="s">
        <v>75</v>
      </c>
      <c r="AH15" t="s">
        <v>19</v>
      </c>
    </row>
    <row r="16" ht="14.25" customHeight="1" spans="1:34">
      <c r="A16" s="5" t="s">
        <v>211</v>
      </c>
      <c r="B16" s="5" t="s">
        <v>212</v>
      </c>
      <c r="C16" s="5" t="s">
        <v>74</v>
      </c>
      <c r="D16" s="5" t="s">
        <v>75</v>
      </c>
      <c r="E16" s="5" t="s">
        <v>76</v>
      </c>
      <c r="F16" s="5" t="s">
        <v>75</v>
      </c>
      <c r="G16" s="5" t="s">
        <v>213</v>
      </c>
      <c r="H16" s="6" t="s">
        <v>214</v>
      </c>
      <c r="I16" s="6" t="s">
        <v>79</v>
      </c>
      <c r="J16" s="6" t="s">
        <v>2</v>
      </c>
      <c r="K16" s="6" t="s">
        <v>215</v>
      </c>
      <c r="L16" s="6">
        <v>1</v>
      </c>
      <c r="M16" s="6">
        <v>2</v>
      </c>
      <c r="N16" s="6" t="s">
        <v>83</v>
      </c>
      <c r="O16" s="6" t="s">
        <v>143</v>
      </c>
      <c r="P16" s="6" t="s">
        <v>197</v>
      </c>
      <c r="Q16" s="6"/>
      <c r="R16" s="12" t="s">
        <v>216</v>
      </c>
      <c r="S16" s="14" t="s">
        <v>19</v>
      </c>
      <c r="T16" s="6"/>
      <c r="U16" s="12" t="s">
        <v>19</v>
      </c>
      <c r="V16" s="12" t="s">
        <v>216</v>
      </c>
      <c r="W16" s="14" t="s">
        <v>217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218</v>
      </c>
      <c r="AD16" t="s">
        <v>6</v>
      </c>
      <c r="AE16" t="s">
        <v>219</v>
      </c>
      <c r="AF16" t="s">
        <v>88</v>
      </c>
      <c r="AG16" t="s">
        <v>75</v>
      </c>
      <c r="AH16" t="s">
        <v>19</v>
      </c>
    </row>
    <row r="17" ht="14.25" customHeight="1" spans="1:34">
      <c r="A17" s="5" t="s">
        <v>220</v>
      </c>
      <c r="B17" s="5" t="s">
        <v>221</v>
      </c>
      <c r="C17" s="5" t="s">
        <v>74</v>
      </c>
      <c r="D17" s="5" t="s">
        <v>75</v>
      </c>
      <c r="E17" s="5" t="s">
        <v>76</v>
      </c>
      <c r="F17" s="5" t="s">
        <v>75</v>
      </c>
      <c r="G17" s="5" t="s">
        <v>222</v>
      </c>
      <c r="H17" s="6" t="s">
        <v>223</v>
      </c>
      <c r="I17" s="6" t="s">
        <v>79</v>
      </c>
      <c r="J17" s="6" t="s">
        <v>2</v>
      </c>
      <c r="K17" s="6" t="s">
        <v>224</v>
      </c>
      <c r="L17" s="6">
        <v>3</v>
      </c>
      <c r="M17" s="6">
        <v>1</v>
      </c>
      <c r="N17" s="6" t="s">
        <v>197</v>
      </c>
      <c r="O17" s="6" t="s">
        <v>197</v>
      </c>
      <c r="P17" s="6" t="s">
        <v>225</v>
      </c>
      <c r="Q17" s="6"/>
      <c r="R17" s="12" t="s">
        <v>226</v>
      </c>
      <c r="S17" s="14" t="s">
        <v>226</v>
      </c>
      <c r="T17" s="6" t="s">
        <v>227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228</v>
      </c>
      <c r="AF17" t="s">
        <v>88</v>
      </c>
      <c r="AG17" t="s">
        <v>75</v>
      </c>
      <c r="AH17" t="s">
        <v>19</v>
      </c>
    </row>
    <row r="18" ht="14.25" customHeight="1" spans="1:34">
      <c r="A18" s="5" t="s">
        <v>229</v>
      </c>
      <c r="B18" s="5" t="s">
        <v>230</v>
      </c>
      <c r="C18" s="5" t="s">
        <v>74</v>
      </c>
      <c r="D18" s="5" t="s">
        <v>75</v>
      </c>
      <c r="E18" s="5" t="s">
        <v>76</v>
      </c>
      <c r="F18" s="5" t="s">
        <v>75</v>
      </c>
      <c r="G18" s="5" t="s">
        <v>231</v>
      </c>
      <c r="H18" s="6" t="s">
        <v>232</v>
      </c>
      <c r="I18" s="6" t="s">
        <v>79</v>
      </c>
      <c r="J18" s="6" t="s">
        <v>2</v>
      </c>
      <c r="K18" s="6" t="s">
        <v>233</v>
      </c>
      <c r="L18" s="6">
        <v>1</v>
      </c>
      <c r="M18" s="6">
        <v>4</v>
      </c>
      <c r="N18" s="6" t="s">
        <v>234</v>
      </c>
      <c r="O18" s="6" t="s">
        <v>235</v>
      </c>
      <c r="P18" s="6" t="s">
        <v>135</v>
      </c>
      <c r="Q18" s="6"/>
      <c r="R18" s="12" t="s">
        <v>236</v>
      </c>
      <c r="S18" s="14" t="s">
        <v>236</v>
      </c>
      <c r="T18" s="6" t="s">
        <v>237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238</v>
      </c>
      <c r="AF18" t="s">
        <v>88</v>
      </c>
      <c r="AG18" t="s">
        <v>75</v>
      </c>
      <c r="AH18" t="s">
        <v>19</v>
      </c>
    </row>
    <row r="19" ht="14.25" customHeight="1" spans="1:34">
      <c r="A19" s="5" t="s">
        <v>239</v>
      </c>
      <c r="B19" s="5" t="s">
        <v>240</v>
      </c>
      <c r="C19" s="5" t="s">
        <v>74</v>
      </c>
      <c r="D19" s="5" t="s">
        <v>75</v>
      </c>
      <c r="E19" s="5" t="s">
        <v>76</v>
      </c>
      <c r="F19" s="5" t="s">
        <v>75</v>
      </c>
      <c r="G19" s="5" t="s">
        <v>150</v>
      </c>
      <c r="H19" s="6" t="s">
        <v>151</v>
      </c>
      <c r="I19" s="6" t="s">
        <v>79</v>
      </c>
      <c r="J19" s="6" t="s">
        <v>2</v>
      </c>
      <c r="K19" s="6" t="s">
        <v>241</v>
      </c>
      <c r="L19" s="6">
        <v>1</v>
      </c>
      <c r="M19" s="6">
        <v>2</v>
      </c>
      <c r="N19" s="6" t="s">
        <v>242</v>
      </c>
      <c r="O19" s="6" t="s">
        <v>155</v>
      </c>
      <c r="P19" s="6" t="s">
        <v>225</v>
      </c>
      <c r="Q19" s="6"/>
      <c r="R19" s="12" t="s">
        <v>243</v>
      </c>
      <c r="S19" s="14" t="s">
        <v>19</v>
      </c>
      <c r="T19" s="6"/>
      <c r="U19" s="12" t="s">
        <v>19</v>
      </c>
      <c r="V19" s="12" t="s">
        <v>243</v>
      </c>
      <c r="W19" s="14" t="s">
        <v>244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245</v>
      </c>
      <c r="AD19" t="s">
        <v>6</v>
      </c>
      <c r="AE19" t="s">
        <v>159</v>
      </c>
      <c r="AF19" t="s">
        <v>88</v>
      </c>
      <c r="AG19" t="s">
        <v>75</v>
      </c>
      <c r="AH19" t="s">
        <v>19</v>
      </c>
    </row>
    <row r="20" ht="14.25" customHeight="1" spans="1:34">
      <c r="A20" s="5" t="s">
        <v>246</v>
      </c>
      <c r="B20" s="5" t="s">
        <v>247</v>
      </c>
      <c r="C20" s="5" t="s">
        <v>74</v>
      </c>
      <c r="D20" s="5" t="s">
        <v>75</v>
      </c>
      <c r="E20" s="5" t="s">
        <v>76</v>
      </c>
      <c r="F20" s="5" t="s">
        <v>75</v>
      </c>
      <c r="G20" s="5" t="s">
        <v>91</v>
      </c>
      <c r="H20" s="6" t="s">
        <v>92</v>
      </c>
      <c r="I20" s="6" t="s">
        <v>79</v>
      </c>
      <c r="J20" s="6" t="s">
        <v>2</v>
      </c>
      <c r="K20" s="6" t="s">
        <v>248</v>
      </c>
      <c r="L20" s="6">
        <v>1</v>
      </c>
      <c r="M20" s="6">
        <v>4</v>
      </c>
      <c r="N20" s="6" t="s">
        <v>81</v>
      </c>
      <c r="O20" s="6" t="s">
        <v>83</v>
      </c>
      <c r="P20" s="6" t="s">
        <v>225</v>
      </c>
      <c r="Q20" s="6"/>
      <c r="R20" s="12" t="s">
        <v>249</v>
      </c>
      <c r="S20" s="14" t="s">
        <v>19</v>
      </c>
      <c r="T20" s="6"/>
      <c r="U20" s="12" t="s">
        <v>19</v>
      </c>
      <c r="V20" s="12" t="s">
        <v>249</v>
      </c>
      <c r="W20" s="14" t="s">
        <v>250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251</v>
      </c>
      <c r="AD20" t="s">
        <v>6</v>
      </c>
      <c r="AE20" t="s">
        <v>98</v>
      </c>
      <c r="AF20" t="s">
        <v>88</v>
      </c>
      <c r="AG20" t="s">
        <v>75</v>
      </c>
      <c r="AH20" t="s">
        <v>19</v>
      </c>
    </row>
    <row r="21" ht="14.25" customHeight="1" spans="1:34">
      <c r="A21" s="5" t="s">
        <v>252</v>
      </c>
      <c r="B21" s="5" t="s">
        <v>253</v>
      </c>
      <c r="C21" s="5" t="s">
        <v>74</v>
      </c>
      <c r="D21" s="5" t="s">
        <v>75</v>
      </c>
      <c r="E21" s="5" t="s">
        <v>76</v>
      </c>
      <c r="F21" s="5" t="s">
        <v>75</v>
      </c>
      <c r="G21" s="5" t="s">
        <v>213</v>
      </c>
      <c r="H21" s="6" t="s">
        <v>214</v>
      </c>
      <c r="I21" s="6" t="s">
        <v>79</v>
      </c>
      <c r="J21" s="6" t="s">
        <v>2</v>
      </c>
      <c r="K21" s="6" t="s">
        <v>215</v>
      </c>
      <c r="L21" s="6">
        <v>1</v>
      </c>
      <c r="M21" s="6">
        <v>1</v>
      </c>
      <c r="N21" s="6" t="s">
        <v>155</v>
      </c>
      <c r="O21" s="6" t="s">
        <v>197</v>
      </c>
      <c r="P21" s="6" t="s">
        <v>225</v>
      </c>
      <c r="Q21" s="6"/>
      <c r="R21" s="12" t="s">
        <v>254</v>
      </c>
      <c r="S21" s="14" t="s">
        <v>19</v>
      </c>
      <c r="T21" s="6"/>
      <c r="U21" s="12" t="s">
        <v>19</v>
      </c>
      <c r="V21" s="12" t="s">
        <v>254</v>
      </c>
      <c r="W21" s="14" t="s">
        <v>255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256</v>
      </c>
      <c r="AD21" t="s">
        <v>6</v>
      </c>
      <c r="AE21" t="s">
        <v>219</v>
      </c>
      <c r="AF21" t="s">
        <v>88</v>
      </c>
      <c r="AG21" t="s">
        <v>75</v>
      </c>
      <c r="AH21" t="s">
        <v>19</v>
      </c>
    </row>
    <row r="22" ht="14.25" customHeight="1" spans="1:34">
      <c r="A22" s="5" t="s">
        <v>257</v>
      </c>
      <c r="B22" s="5" t="s">
        <v>258</v>
      </c>
      <c r="C22" s="5" t="s">
        <v>74</v>
      </c>
      <c r="D22" s="5" t="s">
        <v>75</v>
      </c>
      <c r="E22" s="5" t="s">
        <v>76</v>
      </c>
      <c r="F22" s="5" t="s">
        <v>75</v>
      </c>
      <c r="G22" s="5" t="s">
        <v>259</v>
      </c>
      <c r="H22" s="6" t="s">
        <v>260</v>
      </c>
      <c r="I22" s="6" t="s">
        <v>79</v>
      </c>
      <c r="J22" s="6" t="s">
        <v>2</v>
      </c>
      <c r="K22" s="6" t="s">
        <v>261</v>
      </c>
      <c r="L22" s="6">
        <v>1</v>
      </c>
      <c r="M22" s="6">
        <v>1</v>
      </c>
      <c r="N22" s="6" t="s">
        <v>197</v>
      </c>
      <c r="O22" s="6" t="s">
        <v>197</v>
      </c>
      <c r="P22" s="6" t="s">
        <v>225</v>
      </c>
      <c r="Q22" s="6"/>
      <c r="R22" s="12" t="s">
        <v>262</v>
      </c>
      <c r="S22" s="14" t="s">
        <v>19</v>
      </c>
      <c r="T22" s="6"/>
      <c r="U22" s="12" t="s">
        <v>19</v>
      </c>
      <c r="V22" s="12" t="s">
        <v>262</v>
      </c>
      <c r="W22" s="14" t="s">
        <v>263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264</v>
      </c>
      <c r="AD22" t="s">
        <v>6</v>
      </c>
      <c r="AE22" t="s">
        <v>265</v>
      </c>
      <c r="AF22" t="s">
        <v>88</v>
      </c>
      <c r="AG22" t="s">
        <v>75</v>
      </c>
      <c r="AH22" t="s">
        <v>19</v>
      </c>
    </row>
    <row r="23" ht="14.25" customHeight="1" spans="1:34">
      <c r="A23" s="5" t="s">
        <v>266</v>
      </c>
      <c r="B23" s="5" t="s">
        <v>267</v>
      </c>
      <c r="C23" s="5" t="s">
        <v>74</v>
      </c>
      <c r="D23" s="5" t="s">
        <v>75</v>
      </c>
      <c r="E23" s="5" t="s">
        <v>76</v>
      </c>
      <c r="F23" s="5" t="s">
        <v>75</v>
      </c>
      <c r="G23" s="5" t="s">
        <v>268</v>
      </c>
      <c r="H23" s="6" t="s">
        <v>269</v>
      </c>
      <c r="I23" s="6" t="s">
        <v>79</v>
      </c>
      <c r="J23" s="6" t="s">
        <v>2</v>
      </c>
      <c r="K23" s="6" t="s">
        <v>270</v>
      </c>
      <c r="L23" s="6">
        <v>1</v>
      </c>
      <c r="M23" s="6">
        <v>1</v>
      </c>
      <c r="N23" s="6" t="s">
        <v>197</v>
      </c>
      <c r="O23" s="6" t="s">
        <v>197</v>
      </c>
      <c r="P23" s="6" t="s">
        <v>225</v>
      </c>
      <c r="Q23" s="6"/>
      <c r="R23" s="12" t="s">
        <v>271</v>
      </c>
      <c r="S23" s="14" t="s">
        <v>19</v>
      </c>
      <c r="T23" s="6"/>
      <c r="U23" s="12" t="s">
        <v>19</v>
      </c>
      <c r="V23" s="12" t="s">
        <v>271</v>
      </c>
      <c r="W23" s="14" t="s">
        <v>272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273</v>
      </c>
      <c r="AD23" t="s">
        <v>6</v>
      </c>
      <c r="AE23" t="s">
        <v>274</v>
      </c>
      <c r="AF23" t="s">
        <v>88</v>
      </c>
      <c r="AG23" t="s">
        <v>75</v>
      </c>
      <c r="AH23" t="s">
        <v>19</v>
      </c>
    </row>
    <row r="24" ht="14.25" customHeight="1" spans="1:34">
      <c r="A24" s="5" t="s">
        <v>275</v>
      </c>
      <c r="B24" s="5" t="s">
        <v>276</v>
      </c>
      <c r="C24" s="5" t="s">
        <v>74</v>
      </c>
      <c r="D24" s="5" t="s">
        <v>75</v>
      </c>
      <c r="E24" s="5" t="s">
        <v>76</v>
      </c>
      <c r="F24" s="5" t="s">
        <v>75</v>
      </c>
      <c r="G24" s="5" t="s">
        <v>268</v>
      </c>
      <c r="H24" s="6" t="s">
        <v>269</v>
      </c>
      <c r="I24" s="6" t="s">
        <v>79</v>
      </c>
      <c r="J24" s="6" t="s">
        <v>2</v>
      </c>
      <c r="K24" s="6" t="s">
        <v>277</v>
      </c>
      <c r="L24" s="6">
        <v>2</v>
      </c>
      <c r="M24" s="6">
        <v>1</v>
      </c>
      <c r="N24" s="6" t="s">
        <v>197</v>
      </c>
      <c r="O24" s="6" t="s">
        <v>197</v>
      </c>
      <c r="P24" s="6" t="s">
        <v>225</v>
      </c>
      <c r="Q24" s="6"/>
      <c r="R24" s="12" t="s">
        <v>278</v>
      </c>
      <c r="S24" s="14" t="s">
        <v>19</v>
      </c>
      <c r="T24" s="6"/>
      <c r="U24" s="12" t="s">
        <v>19</v>
      </c>
      <c r="V24" s="12" t="s">
        <v>278</v>
      </c>
      <c r="W24" s="14" t="s">
        <v>279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280</v>
      </c>
      <c r="AD24" t="s">
        <v>6</v>
      </c>
      <c r="AE24" t="s">
        <v>281</v>
      </c>
      <c r="AF24" t="s">
        <v>88</v>
      </c>
      <c r="AG24" t="s">
        <v>75</v>
      </c>
      <c r="AH24" t="s">
        <v>19</v>
      </c>
    </row>
    <row r="25" ht="14.25" customHeight="1" spans="1:34">
      <c r="A25" s="5" t="s">
        <v>282</v>
      </c>
      <c r="B25" s="5" t="s">
        <v>283</v>
      </c>
      <c r="C25" s="5" t="s">
        <v>74</v>
      </c>
      <c r="D25" s="5" t="s">
        <v>75</v>
      </c>
      <c r="E25" s="5" t="s">
        <v>76</v>
      </c>
      <c r="F25" s="5" t="s">
        <v>75</v>
      </c>
      <c r="G25" s="5" t="s">
        <v>268</v>
      </c>
      <c r="H25" s="6" t="s">
        <v>269</v>
      </c>
      <c r="I25" s="6" t="s">
        <v>79</v>
      </c>
      <c r="J25" s="6" t="s">
        <v>2</v>
      </c>
      <c r="K25" s="6" t="s">
        <v>284</v>
      </c>
      <c r="L25" s="6">
        <v>1</v>
      </c>
      <c r="M25" s="6">
        <v>1</v>
      </c>
      <c r="N25" s="6" t="s">
        <v>225</v>
      </c>
      <c r="O25" s="6" t="s">
        <v>285</v>
      </c>
      <c r="P25" s="6" t="s">
        <v>286</v>
      </c>
      <c r="Q25" s="6"/>
      <c r="R25" s="12" t="s">
        <v>287</v>
      </c>
      <c r="S25" s="14" t="s">
        <v>287</v>
      </c>
      <c r="T25" s="6" t="s">
        <v>288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289</v>
      </c>
      <c r="AF25" t="s">
        <v>88</v>
      </c>
      <c r="AG25" t="s">
        <v>75</v>
      </c>
      <c r="AH25" t="s">
        <v>19</v>
      </c>
    </row>
    <row r="26" ht="14.25" customHeight="1" spans="1:34">
      <c r="A26" s="5" t="s">
        <v>290</v>
      </c>
      <c r="B26" s="5" t="s">
        <v>291</v>
      </c>
      <c r="C26" s="5" t="s">
        <v>74</v>
      </c>
      <c r="D26" s="5" t="s">
        <v>75</v>
      </c>
      <c r="E26" s="5" t="s">
        <v>76</v>
      </c>
      <c r="F26" s="5" t="s">
        <v>75</v>
      </c>
      <c r="G26" s="5" t="s">
        <v>292</v>
      </c>
      <c r="H26" s="6" t="s">
        <v>293</v>
      </c>
      <c r="I26" s="6" t="s">
        <v>79</v>
      </c>
      <c r="J26" s="6" t="s">
        <v>2</v>
      </c>
      <c r="K26" s="6" t="s">
        <v>294</v>
      </c>
      <c r="L26" s="6">
        <v>1</v>
      </c>
      <c r="M26" s="6">
        <v>2</v>
      </c>
      <c r="N26" s="6" t="s">
        <v>225</v>
      </c>
      <c r="O26" s="6" t="s">
        <v>295</v>
      </c>
      <c r="P26" s="6" t="s">
        <v>296</v>
      </c>
      <c r="Q26" s="6"/>
      <c r="R26" s="12" t="s">
        <v>297</v>
      </c>
      <c r="S26" s="14" t="s">
        <v>297</v>
      </c>
      <c r="T26" s="6" t="s">
        <v>298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299</v>
      </c>
      <c r="AF26" t="s">
        <v>88</v>
      </c>
      <c r="AG26" t="s">
        <v>75</v>
      </c>
      <c r="AH26" t="s">
        <v>19</v>
      </c>
    </row>
    <row r="27" ht="14.25" customHeight="1" spans="1:34">
      <c r="A27" s="5" t="s">
        <v>300</v>
      </c>
      <c r="B27" s="5" t="s">
        <v>301</v>
      </c>
      <c r="C27" s="5" t="s">
        <v>74</v>
      </c>
      <c r="D27" s="5" t="s">
        <v>75</v>
      </c>
      <c r="E27" s="5" t="s">
        <v>76</v>
      </c>
      <c r="F27" s="5" t="s">
        <v>75</v>
      </c>
      <c r="G27" s="5" t="s">
        <v>302</v>
      </c>
      <c r="H27" s="6" t="s">
        <v>303</v>
      </c>
      <c r="I27" s="6" t="s">
        <v>79</v>
      </c>
      <c r="J27" s="6" t="s">
        <v>2</v>
      </c>
      <c r="K27" s="6" t="s">
        <v>304</v>
      </c>
      <c r="L27" s="6">
        <v>1</v>
      </c>
      <c r="M27" s="6">
        <v>4</v>
      </c>
      <c r="N27" s="6" t="s">
        <v>305</v>
      </c>
      <c r="O27" s="6" t="s">
        <v>305</v>
      </c>
      <c r="P27" s="6" t="s">
        <v>306</v>
      </c>
      <c r="Q27" s="6"/>
      <c r="R27" s="12" t="s">
        <v>307</v>
      </c>
      <c r="S27" s="14" t="s">
        <v>307</v>
      </c>
      <c r="T27" s="6" t="s">
        <v>308</v>
      </c>
      <c r="U27" s="12" t="s">
        <v>19</v>
      </c>
      <c r="V27" s="12" t="s">
        <v>19</v>
      </c>
      <c r="W27" s="14" t="s">
        <v>19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19</v>
      </c>
      <c r="AD27" t="s">
        <v>6</v>
      </c>
      <c r="AE27" t="s">
        <v>159</v>
      </c>
      <c r="AF27" t="s">
        <v>88</v>
      </c>
      <c r="AG27" t="s">
        <v>75</v>
      </c>
      <c r="AH27" t="s">
        <v>19</v>
      </c>
    </row>
    <row r="28" ht="14.25" customHeight="1" spans="1:34">
      <c r="A28" s="5" t="s">
        <v>309</v>
      </c>
      <c r="B28" s="5" t="s">
        <v>310</v>
      </c>
      <c r="C28" s="5" t="s">
        <v>74</v>
      </c>
      <c r="D28" s="5" t="s">
        <v>75</v>
      </c>
      <c r="E28" s="5" t="s">
        <v>76</v>
      </c>
      <c r="F28" s="5" t="s">
        <v>75</v>
      </c>
      <c r="G28" s="5" t="s">
        <v>311</v>
      </c>
      <c r="H28" s="6" t="s">
        <v>312</v>
      </c>
      <c r="I28" s="6" t="s">
        <v>79</v>
      </c>
      <c r="J28" s="6" t="s">
        <v>2</v>
      </c>
      <c r="K28" s="6" t="s">
        <v>313</v>
      </c>
      <c r="L28" s="6">
        <v>1</v>
      </c>
      <c r="M28" s="6">
        <v>1</v>
      </c>
      <c r="N28" s="6" t="s">
        <v>305</v>
      </c>
      <c r="O28" s="6" t="s">
        <v>314</v>
      </c>
      <c r="P28" s="6" t="s">
        <v>285</v>
      </c>
      <c r="Q28" s="6"/>
      <c r="R28" s="12" t="s">
        <v>315</v>
      </c>
      <c r="S28" s="14" t="s">
        <v>315</v>
      </c>
      <c r="T28" s="6" t="s">
        <v>316</v>
      </c>
      <c r="U28" s="12" t="s">
        <v>19</v>
      </c>
      <c r="V28" s="12" t="s">
        <v>19</v>
      </c>
      <c r="W28" s="14" t="s">
        <v>19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19</v>
      </c>
      <c r="AD28" t="s">
        <v>6</v>
      </c>
      <c r="AE28" t="s">
        <v>159</v>
      </c>
      <c r="AF28" t="s">
        <v>88</v>
      </c>
      <c r="AG28" t="s">
        <v>75</v>
      </c>
      <c r="AH28" t="s">
        <v>19</v>
      </c>
    </row>
    <row r="29" ht="14.25" customHeight="1" spans="1:34">
      <c r="A29" s="5" t="s">
        <v>317</v>
      </c>
      <c r="B29" s="5" t="s">
        <v>318</v>
      </c>
      <c r="C29" s="5" t="s">
        <v>74</v>
      </c>
      <c r="D29" s="5" t="s">
        <v>75</v>
      </c>
      <c r="E29" s="5" t="s">
        <v>76</v>
      </c>
      <c r="F29" s="5" t="s">
        <v>75</v>
      </c>
      <c r="G29" s="5" t="s">
        <v>319</v>
      </c>
      <c r="H29" s="6" t="s">
        <v>320</v>
      </c>
      <c r="I29" s="6" t="s">
        <v>79</v>
      </c>
      <c r="J29" s="6" t="s">
        <v>2</v>
      </c>
      <c r="K29" s="6" t="s">
        <v>321</v>
      </c>
      <c r="L29" s="6">
        <v>1</v>
      </c>
      <c r="M29" s="6">
        <v>2</v>
      </c>
      <c r="N29" s="6" t="s">
        <v>305</v>
      </c>
      <c r="O29" s="6" t="s">
        <v>322</v>
      </c>
      <c r="P29" s="6" t="s">
        <v>323</v>
      </c>
      <c r="Q29" s="6"/>
      <c r="R29" s="12" t="s">
        <v>324</v>
      </c>
      <c r="S29" s="14" t="s">
        <v>324</v>
      </c>
      <c r="T29" s="6" t="s">
        <v>325</v>
      </c>
      <c r="U29" s="12" t="s">
        <v>19</v>
      </c>
      <c r="V29" s="12" t="s">
        <v>19</v>
      </c>
      <c r="W29" s="14" t="s">
        <v>19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19</v>
      </c>
      <c r="AD29" t="s">
        <v>6</v>
      </c>
      <c r="AE29" t="s">
        <v>326</v>
      </c>
      <c r="AF29" t="s">
        <v>88</v>
      </c>
      <c r="AG29" t="s">
        <v>75</v>
      </c>
      <c r="AH29" t="s">
        <v>19</v>
      </c>
    </row>
    <row r="30" ht="14.25" customHeight="1" spans="1:34">
      <c r="A30" s="5" t="s">
        <v>327</v>
      </c>
      <c r="B30" s="5" t="s">
        <v>328</v>
      </c>
      <c r="C30" s="5" t="s">
        <v>74</v>
      </c>
      <c r="D30" s="5" t="s">
        <v>75</v>
      </c>
      <c r="E30" s="5" t="s">
        <v>76</v>
      </c>
      <c r="F30" s="5" t="s">
        <v>75</v>
      </c>
      <c r="G30" s="5" t="s">
        <v>150</v>
      </c>
      <c r="H30" s="6" t="s">
        <v>151</v>
      </c>
      <c r="I30" s="6" t="s">
        <v>79</v>
      </c>
      <c r="J30" s="6" t="s">
        <v>2</v>
      </c>
      <c r="K30" s="6" t="s">
        <v>329</v>
      </c>
      <c r="L30" s="6">
        <v>1</v>
      </c>
      <c r="M30" s="6">
        <v>4</v>
      </c>
      <c r="N30" s="6" t="s">
        <v>330</v>
      </c>
      <c r="O30" s="6" t="s">
        <v>143</v>
      </c>
      <c r="P30" s="6" t="s">
        <v>305</v>
      </c>
      <c r="Q30" s="6"/>
      <c r="R30" s="12" t="s">
        <v>331</v>
      </c>
      <c r="S30" s="14" t="s">
        <v>19</v>
      </c>
      <c r="T30" s="6"/>
      <c r="U30" s="12" t="s">
        <v>19</v>
      </c>
      <c r="V30" s="12" t="s">
        <v>331</v>
      </c>
      <c r="W30" s="14" t="s">
        <v>332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333</v>
      </c>
      <c r="AD30" t="s">
        <v>6</v>
      </c>
      <c r="AE30" t="s">
        <v>159</v>
      </c>
      <c r="AF30" t="s">
        <v>88</v>
      </c>
      <c r="AG30" t="s">
        <v>75</v>
      </c>
      <c r="AH30" t="s">
        <v>19</v>
      </c>
    </row>
    <row r="31" ht="14.25" customHeight="1" spans="1:34">
      <c r="A31" s="5" t="s">
        <v>334</v>
      </c>
      <c r="B31" s="5" t="s">
        <v>335</v>
      </c>
      <c r="C31" s="5" t="s">
        <v>74</v>
      </c>
      <c r="D31" s="5" t="s">
        <v>75</v>
      </c>
      <c r="E31" s="5" t="s">
        <v>76</v>
      </c>
      <c r="F31" s="5" t="s">
        <v>75</v>
      </c>
      <c r="G31" s="5" t="s">
        <v>91</v>
      </c>
      <c r="H31" s="6" t="s">
        <v>92</v>
      </c>
      <c r="I31" s="6" t="s">
        <v>79</v>
      </c>
      <c r="J31" s="6" t="s">
        <v>2</v>
      </c>
      <c r="K31" s="6" t="s">
        <v>336</v>
      </c>
      <c r="L31" s="6">
        <v>1</v>
      </c>
      <c r="M31" s="6">
        <v>5</v>
      </c>
      <c r="N31" s="6" t="s">
        <v>104</v>
      </c>
      <c r="O31" s="6" t="s">
        <v>83</v>
      </c>
      <c r="P31" s="6" t="s">
        <v>305</v>
      </c>
      <c r="Q31" s="6"/>
      <c r="R31" s="12" t="s">
        <v>337</v>
      </c>
      <c r="S31" s="14" t="s">
        <v>19</v>
      </c>
      <c r="T31" s="6"/>
      <c r="U31" s="12" t="s">
        <v>19</v>
      </c>
      <c r="V31" s="12" t="s">
        <v>337</v>
      </c>
      <c r="W31" s="14" t="s">
        <v>338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339</v>
      </c>
      <c r="AD31" t="s">
        <v>6</v>
      </c>
      <c r="AE31" t="s">
        <v>98</v>
      </c>
      <c r="AF31" t="s">
        <v>88</v>
      </c>
      <c r="AG31" t="s">
        <v>75</v>
      </c>
      <c r="AH31" t="s">
        <v>19</v>
      </c>
    </row>
    <row r="32" ht="14.25" customHeight="1" spans="1:34">
      <c r="A32" s="5" t="s">
        <v>340</v>
      </c>
      <c r="B32" s="5" t="s">
        <v>341</v>
      </c>
      <c r="C32" s="5" t="s">
        <v>74</v>
      </c>
      <c r="D32" s="5" t="s">
        <v>75</v>
      </c>
      <c r="E32" s="5" t="s">
        <v>76</v>
      </c>
      <c r="F32" s="5" t="s">
        <v>75</v>
      </c>
      <c r="G32" s="5" t="s">
        <v>91</v>
      </c>
      <c r="H32" s="6" t="s">
        <v>92</v>
      </c>
      <c r="I32" s="6" t="s">
        <v>79</v>
      </c>
      <c r="J32" s="6" t="s">
        <v>2</v>
      </c>
      <c r="K32" s="6" t="s">
        <v>342</v>
      </c>
      <c r="L32" s="6">
        <v>1</v>
      </c>
      <c r="M32" s="6">
        <v>2</v>
      </c>
      <c r="N32" s="6" t="s">
        <v>343</v>
      </c>
      <c r="O32" s="6" t="s">
        <v>197</v>
      </c>
      <c r="P32" s="6" t="s">
        <v>305</v>
      </c>
      <c r="Q32" s="6"/>
      <c r="R32" s="12" t="s">
        <v>344</v>
      </c>
      <c r="S32" s="14" t="s">
        <v>19</v>
      </c>
      <c r="T32" s="6"/>
      <c r="U32" s="12" t="s">
        <v>19</v>
      </c>
      <c r="V32" s="12" t="s">
        <v>344</v>
      </c>
      <c r="W32" s="14" t="s">
        <v>208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345</v>
      </c>
      <c r="AD32" t="s">
        <v>6</v>
      </c>
      <c r="AE32" t="s">
        <v>98</v>
      </c>
      <c r="AF32" t="s">
        <v>88</v>
      </c>
      <c r="AG32" t="s">
        <v>75</v>
      </c>
      <c r="AH32" t="s">
        <v>19</v>
      </c>
    </row>
    <row r="33" ht="14.25" customHeight="1" spans="1:34">
      <c r="A33" s="5" t="s">
        <v>346</v>
      </c>
      <c r="B33" s="5" t="s">
        <v>347</v>
      </c>
      <c r="C33" s="5" t="s">
        <v>74</v>
      </c>
      <c r="D33" s="5" t="s">
        <v>75</v>
      </c>
      <c r="E33" s="5" t="s">
        <v>76</v>
      </c>
      <c r="F33" s="5" t="s">
        <v>75</v>
      </c>
      <c r="G33" s="5" t="s">
        <v>91</v>
      </c>
      <c r="H33" s="6" t="s">
        <v>92</v>
      </c>
      <c r="I33" s="6" t="s">
        <v>79</v>
      </c>
      <c r="J33" s="6" t="s">
        <v>2</v>
      </c>
      <c r="K33" s="6" t="s">
        <v>348</v>
      </c>
      <c r="L33" s="6">
        <v>1</v>
      </c>
      <c r="M33" s="6">
        <v>2</v>
      </c>
      <c r="N33" s="6" t="s">
        <v>343</v>
      </c>
      <c r="O33" s="6" t="s">
        <v>197</v>
      </c>
      <c r="P33" s="6" t="s">
        <v>305</v>
      </c>
      <c r="Q33" s="6"/>
      <c r="R33" s="12" t="s">
        <v>344</v>
      </c>
      <c r="S33" s="14" t="s">
        <v>19</v>
      </c>
      <c r="T33" s="6"/>
      <c r="U33" s="12" t="s">
        <v>19</v>
      </c>
      <c r="V33" s="12" t="s">
        <v>344</v>
      </c>
      <c r="W33" s="14" t="s">
        <v>208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345</v>
      </c>
      <c r="AD33" t="s">
        <v>6</v>
      </c>
      <c r="AE33" t="s">
        <v>98</v>
      </c>
      <c r="AF33" t="s">
        <v>88</v>
      </c>
      <c r="AG33" t="s">
        <v>75</v>
      </c>
      <c r="AH33" t="s">
        <v>19</v>
      </c>
    </row>
    <row r="34" ht="14.25" customHeight="1" spans="1:34">
      <c r="A34" s="5" t="s">
        <v>349</v>
      </c>
      <c r="B34" s="5" t="s">
        <v>350</v>
      </c>
      <c r="C34" s="5" t="s">
        <v>74</v>
      </c>
      <c r="D34" s="5" t="s">
        <v>75</v>
      </c>
      <c r="E34" s="5" t="s">
        <v>76</v>
      </c>
      <c r="F34" s="5" t="s">
        <v>75</v>
      </c>
      <c r="G34" s="5" t="s">
        <v>351</v>
      </c>
      <c r="H34" s="6" t="s">
        <v>352</v>
      </c>
      <c r="I34" s="6" t="s">
        <v>79</v>
      </c>
      <c r="J34" s="6" t="s">
        <v>2</v>
      </c>
      <c r="K34" s="6" t="s">
        <v>353</v>
      </c>
      <c r="L34" s="6">
        <v>1</v>
      </c>
      <c r="M34" s="6">
        <v>1</v>
      </c>
      <c r="N34" s="6" t="s">
        <v>155</v>
      </c>
      <c r="O34" s="6" t="s">
        <v>225</v>
      </c>
      <c r="P34" s="6" t="s">
        <v>305</v>
      </c>
      <c r="Q34" s="6"/>
      <c r="R34" s="12" t="s">
        <v>354</v>
      </c>
      <c r="S34" s="14" t="s">
        <v>19</v>
      </c>
      <c r="T34" s="6"/>
      <c r="U34" s="12" t="s">
        <v>19</v>
      </c>
      <c r="V34" s="12" t="s">
        <v>354</v>
      </c>
      <c r="W34" s="14" t="s">
        <v>355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356</v>
      </c>
      <c r="AD34" t="s">
        <v>6</v>
      </c>
      <c r="AE34" t="s">
        <v>183</v>
      </c>
      <c r="AF34" t="s">
        <v>88</v>
      </c>
      <c r="AG34" t="s">
        <v>75</v>
      </c>
      <c r="AH34" t="s">
        <v>19</v>
      </c>
    </row>
    <row r="35" ht="14.25" customHeight="1" spans="1:34">
      <c r="A35" s="5" t="s">
        <v>357</v>
      </c>
      <c r="B35" s="5" t="s">
        <v>358</v>
      </c>
      <c r="C35" s="5" t="s">
        <v>74</v>
      </c>
      <c r="D35" s="5" t="s">
        <v>75</v>
      </c>
      <c r="E35" s="5" t="s">
        <v>76</v>
      </c>
      <c r="F35" s="5" t="s">
        <v>75</v>
      </c>
      <c r="G35" s="5" t="s">
        <v>359</v>
      </c>
      <c r="H35" s="6" t="s">
        <v>360</v>
      </c>
      <c r="I35" s="6" t="s">
        <v>79</v>
      </c>
      <c r="J35" s="6" t="s">
        <v>2</v>
      </c>
      <c r="K35" s="6" t="s">
        <v>361</v>
      </c>
      <c r="L35" s="6">
        <v>1</v>
      </c>
      <c r="M35" s="6">
        <v>1</v>
      </c>
      <c r="N35" s="6" t="s">
        <v>225</v>
      </c>
      <c r="O35" s="6" t="s">
        <v>225</v>
      </c>
      <c r="P35" s="6" t="s">
        <v>305</v>
      </c>
      <c r="Q35" s="6"/>
      <c r="R35" s="12" t="s">
        <v>362</v>
      </c>
      <c r="S35" s="14" t="s">
        <v>19</v>
      </c>
      <c r="T35" s="6"/>
      <c r="U35" s="12" t="s">
        <v>19</v>
      </c>
      <c r="V35" s="12" t="s">
        <v>362</v>
      </c>
      <c r="W35" s="14" t="s">
        <v>363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364</v>
      </c>
      <c r="AD35" t="s">
        <v>6</v>
      </c>
      <c r="AE35" t="s">
        <v>365</v>
      </c>
      <c r="AF35" t="s">
        <v>88</v>
      </c>
      <c r="AG35" t="s">
        <v>75</v>
      </c>
      <c r="AH35" t="s">
        <v>19</v>
      </c>
    </row>
    <row r="36" ht="14.25" customHeight="1" spans="1:34">
      <c r="A36" s="5" t="s">
        <v>366</v>
      </c>
      <c r="B36" s="5" t="s">
        <v>367</v>
      </c>
      <c r="C36" s="5" t="s">
        <v>74</v>
      </c>
      <c r="D36" s="5" t="s">
        <v>75</v>
      </c>
      <c r="E36" s="5" t="s">
        <v>76</v>
      </c>
      <c r="F36" s="5" t="s">
        <v>75</v>
      </c>
      <c r="G36" s="5" t="s">
        <v>268</v>
      </c>
      <c r="H36" s="6" t="s">
        <v>269</v>
      </c>
      <c r="I36" s="6" t="s">
        <v>79</v>
      </c>
      <c r="J36" s="6" t="s">
        <v>2</v>
      </c>
      <c r="K36" s="6" t="s">
        <v>368</v>
      </c>
      <c r="L36" s="6">
        <v>1</v>
      </c>
      <c r="M36" s="6">
        <v>2</v>
      </c>
      <c r="N36" s="6" t="s">
        <v>197</v>
      </c>
      <c r="O36" s="6" t="s">
        <v>197</v>
      </c>
      <c r="P36" s="6" t="s">
        <v>305</v>
      </c>
      <c r="Q36" s="6"/>
      <c r="R36" s="12" t="s">
        <v>369</v>
      </c>
      <c r="S36" s="14" t="s">
        <v>19</v>
      </c>
      <c r="T36" s="6"/>
      <c r="U36" s="12" t="s">
        <v>19</v>
      </c>
      <c r="V36" s="12" t="s">
        <v>369</v>
      </c>
      <c r="W36" s="14" t="s">
        <v>370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371</v>
      </c>
      <c r="AD36" t="s">
        <v>6</v>
      </c>
      <c r="AE36" t="s">
        <v>274</v>
      </c>
      <c r="AF36" t="s">
        <v>88</v>
      </c>
      <c r="AG36" t="s">
        <v>75</v>
      </c>
      <c r="AH36" t="s">
        <v>19</v>
      </c>
    </row>
    <row r="37" ht="14.25" customHeight="1" spans="1:34">
      <c r="A37" s="5" t="s">
        <v>372</v>
      </c>
      <c r="B37" s="5" t="s">
        <v>373</v>
      </c>
      <c r="C37" s="5" t="s">
        <v>74</v>
      </c>
      <c r="D37" s="5" t="s">
        <v>75</v>
      </c>
      <c r="E37" s="5" t="s">
        <v>76</v>
      </c>
      <c r="F37" s="5" t="s">
        <v>75</v>
      </c>
      <c r="G37" s="5" t="s">
        <v>302</v>
      </c>
      <c r="H37" s="6" t="s">
        <v>303</v>
      </c>
      <c r="I37" s="6" t="s">
        <v>79</v>
      </c>
      <c r="J37" s="6" t="s">
        <v>2</v>
      </c>
      <c r="K37" s="6" t="s">
        <v>374</v>
      </c>
      <c r="L37" s="6">
        <v>1</v>
      </c>
      <c r="M37" s="6">
        <v>4</v>
      </c>
      <c r="N37" s="6" t="s">
        <v>305</v>
      </c>
      <c r="O37" s="6" t="s">
        <v>305</v>
      </c>
      <c r="P37" s="6" t="s">
        <v>306</v>
      </c>
      <c r="Q37" s="6"/>
      <c r="R37" s="12" t="s">
        <v>307</v>
      </c>
      <c r="S37" s="14" t="s">
        <v>307</v>
      </c>
      <c r="T37" s="6" t="s">
        <v>375</v>
      </c>
      <c r="U37" s="12" t="s">
        <v>19</v>
      </c>
      <c r="V37" s="12" t="s">
        <v>19</v>
      </c>
      <c r="W37" s="14" t="s">
        <v>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19</v>
      </c>
      <c r="AD37" t="s">
        <v>6</v>
      </c>
      <c r="AE37" t="s">
        <v>159</v>
      </c>
      <c r="AF37" t="s">
        <v>88</v>
      </c>
      <c r="AG37" t="s">
        <v>75</v>
      </c>
      <c r="AH37" t="s">
        <v>19</v>
      </c>
    </row>
    <row r="38" ht="14.25" customHeight="1" spans="1:34">
      <c r="A38" s="5" t="s">
        <v>376</v>
      </c>
      <c r="B38" s="5" t="s">
        <v>377</v>
      </c>
      <c r="C38" s="5" t="s">
        <v>74</v>
      </c>
      <c r="D38" s="5" t="s">
        <v>75</v>
      </c>
      <c r="E38" s="5" t="s">
        <v>76</v>
      </c>
      <c r="F38" s="5" t="s">
        <v>75</v>
      </c>
      <c r="G38" s="5" t="s">
        <v>302</v>
      </c>
      <c r="H38" s="6" t="s">
        <v>303</v>
      </c>
      <c r="I38" s="6" t="s">
        <v>79</v>
      </c>
      <c r="J38" s="6" t="s">
        <v>2</v>
      </c>
      <c r="K38" s="6" t="s">
        <v>304</v>
      </c>
      <c r="L38" s="6">
        <v>1</v>
      </c>
      <c r="M38" s="6">
        <v>4</v>
      </c>
      <c r="N38" s="6" t="s">
        <v>305</v>
      </c>
      <c r="O38" s="6" t="s">
        <v>305</v>
      </c>
      <c r="P38" s="6" t="s">
        <v>306</v>
      </c>
      <c r="Q38" s="6"/>
      <c r="R38" s="12" t="s">
        <v>307</v>
      </c>
      <c r="S38" s="14" t="s">
        <v>307</v>
      </c>
      <c r="T38" s="6" t="s">
        <v>378</v>
      </c>
      <c r="U38" s="12" t="s">
        <v>19</v>
      </c>
      <c r="V38" s="12" t="s">
        <v>19</v>
      </c>
      <c r="W38" s="14" t="s">
        <v>19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19</v>
      </c>
      <c r="AD38" t="s">
        <v>6</v>
      </c>
      <c r="AE38" t="s">
        <v>379</v>
      </c>
      <c r="AF38" t="s">
        <v>88</v>
      </c>
      <c r="AG38" t="s">
        <v>75</v>
      </c>
      <c r="AH38" t="s">
        <v>19</v>
      </c>
    </row>
    <row r="39" ht="14.25" customHeight="1" spans="1:34">
      <c r="A39" s="5" t="s">
        <v>380</v>
      </c>
      <c r="B39" s="5" t="s">
        <v>381</v>
      </c>
      <c r="C39" s="5" t="s">
        <v>74</v>
      </c>
      <c r="D39" s="5" t="s">
        <v>75</v>
      </c>
      <c r="E39" s="5" t="s">
        <v>76</v>
      </c>
      <c r="F39" s="5" t="s">
        <v>75</v>
      </c>
      <c r="G39" s="5" t="s">
        <v>319</v>
      </c>
      <c r="H39" s="6" t="s">
        <v>320</v>
      </c>
      <c r="I39" s="6" t="s">
        <v>79</v>
      </c>
      <c r="J39" s="6" t="s">
        <v>2</v>
      </c>
      <c r="K39" s="6" t="s">
        <v>382</v>
      </c>
      <c r="L39" s="6">
        <v>2</v>
      </c>
      <c r="M39" s="6">
        <v>2</v>
      </c>
      <c r="N39" s="6" t="s">
        <v>305</v>
      </c>
      <c r="O39" s="6" t="s">
        <v>322</v>
      </c>
      <c r="P39" s="6" t="s">
        <v>323</v>
      </c>
      <c r="Q39" s="6"/>
      <c r="R39" s="12" t="s">
        <v>383</v>
      </c>
      <c r="S39" s="14" t="s">
        <v>383</v>
      </c>
      <c r="T39" s="6" t="s">
        <v>384</v>
      </c>
      <c r="U39" s="12" t="s">
        <v>19</v>
      </c>
      <c r="V39" s="12" t="s">
        <v>19</v>
      </c>
      <c r="W39" s="14" t="s">
        <v>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326</v>
      </c>
      <c r="AF39" t="s">
        <v>88</v>
      </c>
      <c r="AG39" t="s">
        <v>75</v>
      </c>
      <c r="AH39" t="s">
        <v>19</v>
      </c>
    </row>
    <row r="40" ht="14.25" customHeight="1" spans="1:34">
      <c r="A40" s="5" t="s">
        <v>385</v>
      </c>
      <c r="B40" s="5" t="s">
        <v>386</v>
      </c>
      <c r="C40" s="5" t="s">
        <v>74</v>
      </c>
      <c r="D40" s="5" t="s">
        <v>75</v>
      </c>
      <c r="E40" s="5" t="s">
        <v>76</v>
      </c>
      <c r="F40" s="5" t="s">
        <v>75</v>
      </c>
      <c r="G40" s="5" t="s">
        <v>387</v>
      </c>
      <c r="H40" s="6" t="s">
        <v>388</v>
      </c>
      <c r="I40" s="6" t="s">
        <v>79</v>
      </c>
      <c r="J40" s="6" t="s">
        <v>2</v>
      </c>
      <c r="K40" s="6" t="s">
        <v>389</v>
      </c>
      <c r="L40" s="6">
        <v>1</v>
      </c>
      <c r="M40" s="6">
        <v>1</v>
      </c>
      <c r="N40" s="6" t="s">
        <v>390</v>
      </c>
      <c r="O40" s="6" t="s">
        <v>305</v>
      </c>
      <c r="P40" s="6" t="s">
        <v>314</v>
      </c>
      <c r="Q40" s="6"/>
      <c r="R40" s="12" t="s">
        <v>391</v>
      </c>
      <c r="S40" s="14" t="s">
        <v>19</v>
      </c>
      <c r="T40" s="6"/>
      <c r="U40" s="12" t="s">
        <v>19</v>
      </c>
      <c r="V40" s="12" t="s">
        <v>391</v>
      </c>
      <c r="W40" s="14" t="s">
        <v>19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391</v>
      </c>
      <c r="AD40" t="s">
        <v>6</v>
      </c>
      <c r="AE40" t="s">
        <v>265</v>
      </c>
      <c r="AF40" t="s">
        <v>88</v>
      </c>
      <c r="AG40" t="s">
        <v>75</v>
      </c>
      <c r="AH40" t="s">
        <v>19</v>
      </c>
    </row>
    <row r="41" ht="14.25" customHeight="1" spans="1:34">
      <c r="A41" s="5" t="s">
        <v>392</v>
      </c>
      <c r="B41" s="5" t="s">
        <v>393</v>
      </c>
      <c r="C41" s="5" t="s">
        <v>74</v>
      </c>
      <c r="D41" s="5" t="s">
        <v>75</v>
      </c>
      <c r="E41" s="5" t="s">
        <v>76</v>
      </c>
      <c r="F41" s="5" t="s">
        <v>75</v>
      </c>
      <c r="G41" s="5" t="s">
        <v>394</v>
      </c>
      <c r="H41" s="6" t="s">
        <v>395</v>
      </c>
      <c r="I41" s="6" t="s">
        <v>79</v>
      </c>
      <c r="J41" s="6" t="s">
        <v>2</v>
      </c>
      <c r="K41" s="6" t="s">
        <v>396</v>
      </c>
      <c r="L41" s="6">
        <v>1</v>
      </c>
      <c r="M41" s="6">
        <v>1</v>
      </c>
      <c r="N41" s="6" t="s">
        <v>314</v>
      </c>
      <c r="O41" s="6" t="s">
        <v>314</v>
      </c>
      <c r="P41" s="6" t="s">
        <v>285</v>
      </c>
      <c r="Q41" s="6"/>
      <c r="R41" s="12" t="s">
        <v>397</v>
      </c>
      <c r="S41" s="14" t="s">
        <v>397</v>
      </c>
      <c r="T41" s="6" t="s">
        <v>398</v>
      </c>
      <c r="U41" s="12" t="s">
        <v>19</v>
      </c>
      <c r="V41" s="12" t="s">
        <v>19</v>
      </c>
      <c r="W41" s="14" t="s">
        <v>19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</v>
      </c>
      <c r="AD41" t="s">
        <v>6</v>
      </c>
      <c r="AE41" t="s">
        <v>399</v>
      </c>
      <c r="AF41" t="s">
        <v>88</v>
      </c>
      <c r="AG41" t="s">
        <v>75</v>
      </c>
      <c r="AH41" t="s">
        <v>19</v>
      </c>
    </row>
    <row r="42" ht="14.25" customHeight="1" spans="1:34">
      <c r="A42" s="5" t="s">
        <v>400</v>
      </c>
      <c r="B42" s="5" t="s">
        <v>401</v>
      </c>
      <c r="C42" s="5" t="s">
        <v>74</v>
      </c>
      <c r="D42" s="5" t="s">
        <v>75</v>
      </c>
      <c r="E42" s="5" t="s">
        <v>76</v>
      </c>
      <c r="F42" s="5" t="s">
        <v>75</v>
      </c>
      <c r="G42" s="5" t="s">
        <v>351</v>
      </c>
      <c r="H42" s="6" t="s">
        <v>352</v>
      </c>
      <c r="I42" s="6" t="s">
        <v>79</v>
      </c>
      <c r="J42" s="6" t="s">
        <v>2</v>
      </c>
      <c r="K42" s="6" t="s">
        <v>402</v>
      </c>
      <c r="L42" s="6">
        <v>1</v>
      </c>
      <c r="M42" s="6">
        <v>2</v>
      </c>
      <c r="N42" s="6" t="s">
        <v>155</v>
      </c>
      <c r="O42" s="6" t="s">
        <v>225</v>
      </c>
      <c r="P42" s="6" t="s">
        <v>314</v>
      </c>
      <c r="Q42" s="6"/>
      <c r="R42" s="12" t="s">
        <v>403</v>
      </c>
      <c r="S42" s="14" t="s">
        <v>19</v>
      </c>
      <c r="T42" s="6"/>
      <c r="U42" s="12" t="s">
        <v>19</v>
      </c>
      <c r="V42" s="12" t="s">
        <v>403</v>
      </c>
      <c r="W42" s="14" t="s">
        <v>404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405</v>
      </c>
      <c r="AD42" t="s">
        <v>6</v>
      </c>
      <c r="AE42" t="s">
        <v>183</v>
      </c>
      <c r="AF42" t="s">
        <v>88</v>
      </c>
      <c r="AG42" t="s">
        <v>75</v>
      </c>
      <c r="AH42" t="s">
        <v>19</v>
      </c>
    </row>
    <row r="43" ht="14.25" customHeight="1" spans="1:34">
      <c r="A43" s="5" t="s">
        <v>406</v>
      </c>
      <c r="B43" s="5" t="s">
        <v>407</v>
      </c>
      <c r="C43" s="5" t="s">
        <v>74</v>
      </c>
      <c r="D43" s="5" t="s">
        <v>75</v>
      </c>
      <c r="E43" s="5" t="s">
        <v>76</v>
      </c>
      <c r="F43" s="5" t="s">
        <v>75</v>
      </c>
      <c r="G43" s="5" t="s">
        <v>408</v>
      </c>
      <c r="H43" s="6" t="s">
        <v>409</v>
      </c>
      <c r="I43" s="6" t="s">
        <v>79</v>
      </c>
      <c r="J43" s="6" t="s">
        <v>2</v>
      </c>
      <c r="K43" s="6" t="s">
        <v>410</v>
      </c>
      <c r="L43" s="6">
        <v>1</v>
      </c>
      <c r="M43" s="6">
        <v>1</v>
      </c>
      <c r="N43" s="6" t="s">
        <v>305</v>
      </c>
      <c r="O43" s="6" t="s">
        <v>305</v>
      </c>
      <c r="P43" s="6" t="s">
        <v>314</v>
      </c>
      <c r="Q43" s="6"/>
      <c r="R43" s="12" t="s">
        <v>411</v>
      </c>
      <c r="S43" s="14" t="s">
        <v>19</v>
      </c>
      <c r="T43" s="6"/>
      <c r="U43" s="12" t="s">
        <v>19</v>
      </c>
      <c r="V43" s="12" t="s">
        <v>411</v>
      </c>
      <c r="W43" s="14" t="s">
        <v>412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413</v>
      </c>
      <c r="AD43" t="s">
        <v>6</v>
      </c>
      <c r="AE43" t="s">
        <v>414</v>
      </c>
      <c r="AF43" t="s">
        <v>88</v>
      </c>
      <c r="AG43" t="s">
        <v>75</v>
      </c>
      <c r="AH43" t="s">
        <v>19</v>
      </c>
    </row>
    <row r="44" ht="14.25" customHeight="1" spans="1:34">
      <c r="A44" s="5" t="s">
        <v>415</v>
      </c>
      <c r="B44" s="5" t="s">
        <v>416</v>
      </c>
      <c r="C44" s="5" t="s">
        <v>74</v>
      </c>
      <c r="D44" s="5" t="s">
        <v>75</v>
      </c>
      <c r="E44" s="5" t="s">
        <v>76</v>
      </c>
      <c r="F44" s="5" t="s">
        <v>75</v>
      </c>
      <c r="G44" s="5" t="s">
        <v>417</v>
      </c>
      <c r="H44" s="6" t="s">
        <v>418</v>
      </c>
      <c r="I44" s="6" t="s">
        <v>79</v>
      </c>
      <c r="J44" s="6" t="s">
        <v>2</v>
      </c>
      <c r="K44" s="6" t="s">
        <v>419</v>
      </c>
      <c r="L44" s="6">
        <v>1</v>
      </c>
      <c r="M44" s="6">
        <v>1</v>
      </c>
      <c r="N44" s="6" t="s">
        <v>305</v>
      </c>
      <c r="O44" s="6" t="s">
        <v>305</v>
      </c>
      <c r="P44" s="6" t="s">
        <v>314</v>
      </c>
      <c r="Q44" s="6"/>
      <c r="R44" s="12" t="s">
        <v>181</v>
      </c>
      <c r="S44" s="14" t="s">
        <v>19</v>
      </c>
      <c r="T44" s="6"/>
      <c r="U44" s="12" t="s">
        <v>19</v>
      </c>
      <c r="V44" s="12" t="s">
        <v>181</v>
      </c>
      <c r="W44" s="14" t="s">
        <v>420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421</v>
      </c>
      <c r="AD44" t="s">
        <v>6</v>
      </c>
      <c r="AE44" t="s">
        <v>422</v>
      </c>
      <c r="AF44" t="s">
        <v>88</v>
      </c>
      <c r="AG44" t="s">
        <v>75</v>
      </c>
      <c r="AH44" t="s">
        <v>19</v>
      </c>
    </row>
    <row r="45" ht="14.25" customHeight="1" spans="1:34">
      <c r="A45" s="5" t="s">
        <v>423</v>
      </c>
      <c r="B45" s="5" t="s">
        <v>424</v>
      </c>
      <c r="C45" s="5" t="s">
        <v>74</v>
      </c>
      <c r="D45" s="5" t="s">
        <v>75</v>
      </c>
      <c r="E45" s="5" t="s">
        <v>76</v>
      </c>
      <c r="F45" s="5" t="s">
        <v>75</v>
      </c>
      <c r="G45" s="5" t="s">
        <v>268</v>
      </c>
      <c r="H45" s="6" t="s">
        <v>269</v>
      </c>
      <c r="I45" s="6" t="s">
        <v>79</v>
      </c>
      <c r="J45" s="6" t="s">
        <v>2</v>
      </c>
      <c r="K45" s="6" t="s">
        <v>425</v>
      </c>
      <c r="L45" s="6">
        <v>1</v>
      </c>
      <c r="M45" s="6">
        <v>3</v>
      </c>
      <c r="N45" s="6" t="s">
        <v>197</v>
      </c>
      <c r="O45" s="6" t="s">
        <v>197</v>
      </c>
      <c r="P45" s="6" t="s">
        <v>314</v>
      </c>
      <c r="Q45" s="6"/>
      <c r="R45" s="12" t="s">
        <v>426</v>
      </c>
      <c r="S45" s="14" t="s">
        <v>19</v>
      </c>
      <c r="T45" s="6"/>
      <c r="U45" s="12" t="s">
        <v>19</v>
      </c>
      <c r="V45" s="12" t="s">
        <v>426</v>
      </c>
      <c r="W45" s="14" t="s">
        <v>427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428</v>
      </c>
      <c r="AD45" t="s">
        <v>6</v>
      </c>
      <c r="AE45" t="s">
        <v>281</v>
      </c>
      <c r="AF45" t="s">
        <v>88</v>
      </c>
      <c r="AG45" t="s">
        <v>75</v>
      </c>
      <c r="AH45" t="s">
        <v>19</v>
      </c>
    </row>
    <row r="46" ht="14.25" customHeight="1" spans="1:34">
      <c r="A46" s="5" t="s">
        <v>429</v>
      </c>
      <c r="B46" s="5" t="s">
        <v>430</v>
      </c>
      <c r="C46" s="5" t="s">
        <v>74</v>
      </c>
      <c r="D46" s="5" t="s">
        <v>75</v>
      </c>
      <c r="E46" s="5" t="s">
        <v>76</v>
      </c>
      <c r="F46" s="5" t="s">
        <v>75</v>
      </c>
      <c r="G46" s="5" t="s">
        <v>431</v>
      </c>
      <c r="H46" s="6" t="s">
        <v>432</v>
      </c>
      <c r="I46" s="6" t="s">
        <v>79</v>
      </c>
      <c r="J46" s="6" t="s">
        <v>2</v>
      </c>
      <c r="K46" s="6" t="s">
        <v>433</v>
      </c>
      <c r="L46" s="6">
        <v>1</v>
      </c>
      <c r="M46" s="6">
        <v>1</v>
      </c>
      <c r="N46" s="6" t="s">
        <v>305</v>
      </c>
      <c r="O46" s="6" t="s">
        <v>305</v>
      </c>
      <c r="P46" s="6" t="s">
        <v>314</v>
      </c>
      <c r="Q46" s="6"/>
      <c r="R46" s="12" t="s">
        <v>434</v>
      </c>
      <c r="S46" s="14" t="s">
        <v>19</v>
      </c>
      <c r="T46" s="6"/>
      <c r="U46" s="12" t="s">
        <v>19</v>
      </c>
      <c r="V46" s="12" t="s">
        <v>434</v>
      </c>
      <c r="W46" s="14" t="s">
        <v>435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436</v>
      </c>
      <c r="AD46" t="s">
        <v>6</v>
      </c>
      <c r="AE46" t="s">
        <v>437</v>
      </c>
      <c r="AF46" t="s">
        <v>88</v>
      </c>
      <c r="AG46" t="s">
        <v>75</v>
      </c>
      <c r="AH46" t="s">
        <v>19</v>
      </c>
    </row>
    <row r="47" ht="14.25" customHeight="1" spans="1:34">
      <c r="A47" s="5" t="s">
        <v>438</v>
      </c>
      <c r="B47" s="5" t="s">
        <v>439</v>
      </c>
      <c r="C47" s="5" t="s">
        <v>74</v>
      </c>
      <c r="D47" s="5" t="s">
        <v>75</v>
      </c>
      <c r="E47" s="5" t="s">
        <v>76</v>
      </c>
      <c r="F47" s="5" t="s">
        <v>75</v>
      </c>
      <c r="G47" s="5" t="s">
        <v>440</v>
      </c>
      <c r="H47" s="6" t="s">
        <v>441</v>
      </c>
      <c r="I47" s="6" t="s">
        <v>79</v>
      </c>
      <c r="J47" s="6" t="s">
        <v>2</v>
      </c>
      <c r="K47" s="6" t="s">
        <v>442</v>
      </c>
      <c r="L47" s="6">
        <v>1</v>
      </c>
      <c r="M47" s="6">
        <v>2</v>
      </c>
      <c r="N47" s="6" t="s">
        <v>314</v>
      </c>
      <c r="O47" s="6" t="s">
        <v>285</v>
      </c>
      <c r="P47" s="6" t="s">
        <v>306</v>
      </c>
      <c r="Q47" s="6"/>
      <c r="R47" s="12" t="s">
        <v>443</v>
      </c>
      <c r="S47" s="14" t="s">
        <v>443</v>
      </c>
      <c r="T47" s="6" t="s">
        <v>444</v>
      </c>
      <c r="U47" s="12" t="s">
        <v>19</v>
      </c>
      <c r="V47" s="12" t="s">
        <v>19</v>
      </c>
      <c r="W47" s="14" t="s">
        <v>19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19</v>
      </c>
      <c r="AD47" t="s">
        <v>6</v>
      </c>
      <c r="AE47" t="s">
        <v>445</v>
      </c>
      <c r="AF47" t="s">
        <v>88</v>
      </c>
      <c r="AG47" t="s">
        <v>75</v>
      </c>
      <c r="AH47" t="s">
        <v>19</v>
      </c>
    </row>
    <row r="48" customHeight="1" spans="1:32">
      <c r="A48" s="10" t="s">
        <v>446</v>
      </c>
      <c r="B48" s="10"/>
      <c r="C48" s="10" t="s">
        <v>447</v>
      </c>
      <c r="D48" s="10"/>
      <c r="E48" s="10"/>
      <c r="F48" s="10"/>
      <c r="G48" s="10" t="s">
        <v>447</v>
      </c>
      <c r="H48" s="10" t="s">
        <v>447</v>
      </c>
      <c r="I48" s="10" t="s">
        <v>447</v>
      </c>
      <c r="J48" s="10" t="s">
        <v>447</v>
      </c>
      <c r="K48" s="10" t="s">
        <v>447</v>
      </c>
      <c r="L48" s="10" t="s">
        <v>447</v>
      </c>
      <c r="M48" s="10" t="s">
        <v>447</v>
      </c>
      <c r="N48" s="10" t="s">
        <v>447</v>
      </c>
      <c r="O48" s="10" t="s">
        <v>447</v>
      </c>
      <c r="P48" s="10" t="s">
        <v>447</v>
      </c>
      <c r="Q48" s="10"/>
      <c r="R48" s="13" t="s">
        <v>20</v>
      </c>
      <c r="S48" s="13" t="s">
        <v>21</v>
      </c>
      <c r="T48" s="10" t="s">
        <v>447</v>
      </c>
      <c r="U48" s="13"/>
      <c r="V48" s="13" t="s">
        <v>448</v>
      </c>
      <c r="W48" s="13" t="s">
        <v>22</v>
      </c>
      <c r="X48" s="13"/>
      <c r="Y48" s="13"/>
      <c r="Z48" s="13"/>
      <c r="AA48" s="10"/>
      <c r="AB48" s="13"/>
      <c r="AC48" s="10"/>
      <c r="AD48" s="10" t="s">
        <v>447</v>
      </c>
      <c r="AE48" s="10"/>
      <c r="AF4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G16" sqref="G1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449</v>
      </c>
      <c r="B1" s="4" t="s">
        <v>450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451</v>
      </c>
      <c r="H1" s="4" t="s">
        <v>452</v>
      </c>
      <c r="I1" s="4" t="s">
        <v>13</v>
      </c>
      <c r="J1" s="4" t="s">
        <v>17</v>
      </c>
      <c r="K1" s="4" t="s">
        <v>18</v>
      </c>
      <c r="L1" s="11" t="s">
        <v>453</v>
      </c>
      <c r="M1" s="4" t="s">
        <v>454</v>
      </c>
      <c r="N1" s="4" t="s">
        <v>455</v>
      </c>
    </row>
    <row r="2" ht="14.25" customHeight="1" spans="1:256">
      <c r="A2" s="5" t="s">
        <v>456</v>
      </c>
      <c r="B2" s="6" t="s">
        <v>457</v>
      </c>
      <c r="C2" s="6" t="s">
        <v>458</v>
      </c>
      <c r="D2" s="6" t="s">
        <v>2</v>
      </c>
      <c r="E2" s="6" t="s">
        <v>76</v>
      </c>
      <c r="F2" s="6" t="s">
        <v>75</v>
      </c>
      <c r="G2" s="6" t="s">
        <v>197</v>
      </c>
      <c r="H2" s="6" t="s">
        <v>459</v>
      </c>
      <c r="I2" s="12" t="s">
        <v>23</v>
      </c>
      <c r="J2" s="12" t="s">
        <v>19</v>
      </c>
      <c r="K2" s="12" t="s">
        <v>23</v>
      </c>
      <c r="L2" s="6" t="s">
        <v>460</v>
      </c>
      <c r="M2" s="6" t="s">
        <v>461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10" t="s">
        <v>446</v>
      </c>
      <c r="B3" s="10" t="s">
        <v>447</v>
      </c>
      <c r="C3" s="10" t="s">
        <v>447</v>
      </c>
      <c r="D3" s="10" t="s">
        <v>447</v>
      </c>
      <c r="E3" s="10"/>
      <c r="F3" s="10"/>
      <c r="G3" s="10" t="s">
        <v>447</v>
      </c>
      <c r="H3" s="10" t="s">
        <v>447</v>
      </c>
      <c r="I3" s="13" t="s">
        <v>23</v>
      </c>
      <c r="J3" s="13"/>
      <c r="K3" s="13"/>
      <c r="L3" s="10"/>
      <c r="M3" s="10" t="s">
        <v>447</v>
      </c>
      <c r="N3" t="s">
        <v>447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462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7"/>
  <sheetViews>
    <sheetView tabSelected="1" workbookViewId="0">
      <selection activeCell="A55" sqref="A55:C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t="s">
        <v>463</v>
      </c>
    </row>
    <row r="2" ht="14.25" hidden="1" customHeight="1" spans="1:9">
      <c r="A2" s="5" t="s">
        <v>72</v>
      </c>
      <c r="B2" s="6" t="s">
        <v>82</v>
      </c>
      <c r="C2" s="6" t="s">
        <v>83</v>
      </c>
      <c r="D2" s="3">
        <v>3478</v>
      </c>
      <c r="E2" t="str">
        <f>VLOOKUP(A2,HOP!A:L,12,0)</f>
        <v>3478.00</v>
      </c>
      <c r="F2" t="str">
        <f>VLOOKUP(A2,HOP!A:C,3,0)</f>
        <v>3029624</v>
      </c>
      <c r="G2">
        <f>D2-E2</f>
        <v>0</v>
      </c>
      <c r="H2" t="str">
        <f>$H$1&amp;F2</f>
        <v>,3029624</v>
      </c>
      <c r="I2" t="str">
        <f>VLOOKUP(A2,HOP!A:U,21,0)</f>
        <v>直采</v>
      </c>
    </row>
    <row r="3" ht="14.25" hidden="1" customHeight="1" spans="1:9">
      <c r="A3" s="5" t="s">
        <v>89</v>
      </c>
      <c r="B3" s="6" t="s">
        <v>82</v>
      </c>
      <c r="C3" s="6" t="s">
        <v>83</v>
      </c>
      <c r="D3" s="3">
        <v>1445</v>
      </c>
      <c r="E3" t="str">
        <f>VLOOKUP(A3,HOP!A:L,12,0)</f>
        <v>1445.00</v>
      </c>
      <c r="F3" t="str">
        <f>VLOOKUP(A3,HOP!A:C,3,0)</f>
        <v>3040298</v>
      </c>
      <c r="G3">
        <f t="shared" ref="G3:G48" si="0">D3-E3</f>
        <v>0</v>
      </c>
      <c r="H3" t="str">
        <f t="shared" ref="H3:H48" si="1">$H$1&amp;F3</f>
        <v>,3040298</v>
      </c>
      <c r="I3" t="str">
        <f>VLOOKUP(A3,HOP!A:U,21,0)</f>
        <v>直采</v>
      </c>
    </row>
    <row r="4" ht="14.25" hidden="1" customHeight="1" spans="1:9">
      <c r="A4" s="5" t="s">
        <v>99</v>
      </c>
      <c r="B4" s="6" t="s">
        <v>105</v>
      </c>
      <c r="C4" s="6" t="s">
        <v>83</v>
      </c>
      <c r="D4" s="3">
        <v>7967</v>
      </c>
      <c r="E4" t="str">
        <f>VLOOKUP(A4,HOP!A:L,12,0)</f>
        <v>7967.00</v>
      </c>
      <c r="F4" t="str">
        <f>VLOOKUP(A4,HOP!A:C,3,0)</f>
        <v>3031615</v>
      </c>
      <c r="G4">
        <f t="shared" si="0"/>
        <v>0</v>
      </c>
      <c r="H4" t="str">
        <f t="shared" si="1"/>
        <v>,3031615</v>
      </c>
      <c r="I4" t="str">
        <f>VLOOKUP(A4,HOP!A:U,21,0)</f>
        <v>直采</v>
      </c>
    </row>
    <row r="5" ht="14.25" hidden="1" customHeight="1" spans="1:9">
      <c r="A5" s="5" t="s">
        <v>110</v>
      </c>
      <c r="B5" s="6" t="s">
        <v>82</v>
      </c>
      <c r="C5" s="6" t="s">
        <v>83</v>
      </c>
      <c r="D5" s="3">
        <v>3252</v>
      </c>
      <c r="E5" t="str">
        <f>VLOOKUP(A5,HOP!A:L,12,0)</f>
        <v>3252.00</v>
      </c>
      <c r="F5" t="str">
        <f>VLOOKUP(A5,HOP!A:C,3,0)</f>
        <v>3031426</v>
      </c>
      <c r="G5">
        <f t="shared" si="0"/>
        <v>0</v>
      </c>
      <c r="H5" t="str">
        <f t="shared" si="1"/>
        <v>,3031426</v>
      </c>
      <c r="I5" t="str">
        <f>VLOOKUP(A5,HOP!A:U,21,0)</f>
        <v>直采</v>
      </c>
    </row>
    <row r="6" ht="14.25" hidden="1" customHeight="1" spans="1:9">
      <c r="A6" s="5" t="s">
        <v>119</v>
      </c>
      <c r="B6" s="6" t="s">
        <v>124</v>
      </c>
      <c r="C6" s="6" t="s">
        <v>125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5" t="s">
        <v>129</v>
      </c>
      <c r="B7" s="6" t="s">
        <v>134</v>
      </c>
      <c r="C7" s="6" t="s">
        <v>135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5" t="s">
        <v>138</v>
      </c>
      <c r="B8" s="6" t="s">
        <v>105</v>
      </c>
      <c r="C8" s="6" t="s">
        <v>143</v>
      </c>
      <c r="D8" s="3">
        <v>2076</v>
      </c>
      <c r="E8" t="str">
        <f>VLOOKUP(A8,HOP!A:L,12,0)</f>
        <v>2076.00</v>
      </c>
      <c r="F8" t="str">
        <f>VLOOKUP(A8,HOP!A:C,3,0)</f>
        <v>3040526</v>
      </c>
      <c r="G8">
        <f t="shared" si="0"/>
        <v>0</v>
      </c>
      <c r="H8" t="str">
        <f t="shared" si="1"/>
        <v>,3040526</v>
      </c>
      <c r="I8" t="str">
        <f>VLOOKUP(A8,HOP!A:U,21,0)</f>
        <v>直采</v>
      </c>
    </row>
    <row r="9" ht="14.25" hidden="1" customHeight="1" spans="1:9">
      <c r="A9" s="5" t="s">
        <v>148</v>
      </c>
      <c r="B9" s="6" t="s">
        <v>154</v>
      </c>
      <c r="C9" s="6" t="s">
        <v>155</v>
      </c>
      <c r="D9" s="3">
        <v>3184</v>
      </c>
      <c r="E9" t="str">
        <f>VLOOKUP(A9,HOP!A:L,12,0)</f>
        <v>3184.00</v>
      </c>
      <c r="F9" t="str">
        <f>VLOOKUP(A9,HOP!A:C,3,0)</f>
        <v>3023677</v>
      </c>
      <c r="G9">
        <f t="shared" si="0"/>
        <v>0</v>
      </c>
      <c r="H9" t="str">
        <f t="shared" si="1"/>
        <v>,3023677</v>
      </c>
      <c r="I9" t="str">
        <f>VLOOKUP(A9,HOP!A:U,21,0)</f>
        <v>直采</v>
      </c>
    </row>
    <row r="10" ht="14.25" hidden="1" customHeight="1" spans="1:9">
      <c r="A10" s="5" t="s">
        <v>160</v>
      </c>
      <c r="B10" s="6" t="s">
        <v>83</v>
      </c>
      <c r="C10" s="6" t="s">
        <v>155</v>
      </c>
      <c r="D10" s="3">
        <v>1196</v>
      </c>
      <c r="E10" t="str">
        <f>VLOOKUP(A10,HOP!A:L,12,0)</f>
        <v>1196.00</v>
      </c>
      <c r="F10" t="str">
        <f>VLOOKUP(A10,HOP!A:C,3,0)</f>
        <v>3033418</v>
      </c>
      <c r="G10">
        <f t="shared" si="0"/>
        <v>0</v>
      </c>
      <c r="H10" t="str">
        <f t="shared" si="1"/>
        <v>,3033418</v>
      </c>
      <c r="I10" t="str">
        <f>VLOOKUP(A10,HOP!A:U,21,0)</f>
        <v>直采</v>
      </c>
    </row>
    <row r="11" ht="14.25" hidden="1" customHeight="1" spans="1:9">
      <c r="A11" s="5" t="s">
        <v>166</v>
      </c>
      <c r="B11" s="6" t="s">
        <v>143</v>
      </c>
      <c r="C11" s="6" t="s">
        <v>155</v>
      </c>
      <c r="D11" s="3">
        <v>887</v>
      </c>
      <c r="E11" t="str">
        <f>VLOOKUP(A11,HOP!A:L,12,0)</f>
        <v>887.00</v>
      </c>
      <c r="F11" t="str">
        <f>VLOOKUP(A11,HOP!A:C,3,0)</f>
        <v>3074998</v>
      </c>
      <c r="G11">
        <f t="shared" si="0"/>
        <v>0</v>
      </c>
      <c r="H11" t="str">
        <f t="shared" si="1"/>
        <v>,3074998</v>
      </c>
      <c r="I11" t="str">
        <f>VLOOKUP(A11,HOP!A:U,21,0)</f>
        <v>直连</v>
      </c>
    </row>
    <row r="12" ht="14.25" hidden="1" customHeight="1" spans="1:9">
      <c r="A12" s="5" t="s">
        <v>175</v>
      </c>
      <c r="B12" s="6" t="s">
        <v>83</v>
      </c>
      <c r="C12" s="6" t="s">
        <v>155</v>
      </c>
      <c r="D12" s="3">
        <v>2553</v>
      </c>
      <c r="E12" t="str">
        <f>VLOOKUP(A12,HOP!A:L,12,0)</f>
        <v>2553.00</v>
      </c>
      <c r="F12" t="str">
        <f>VLOOKUP(A12,HOP!A:C,3,0)</f>
        <v>3069289</v>
      </c>
      <c r="G12">
        <f t="shared" si="0"/>
        <v>0</v>
      </c>
      <c r="H12" t="str">
        <f t="shared" si="1"/>
        <v>,3069289</v>
      </c>
      <c r="I12" t="str">
        <f>VLOOKUP(A12,HOP!A:U,21,0)</f>
        <v>直连</v>
      </c>
    </row>
    <row r="13" ht="14.25" hidden="1" customHeight="1" spans="1:9">
      <c r="A13" s="5" t="s">
        <v>184</v>
      </c>
      <c r="B13" s="6" t="s">
        <v>143</v>
      </c>
      <c r="C13" s="6" t="s">
        <v>155</v>
      </c>
      <c r="D13" s="3">
        <v>1760</v>
      </c>
      <c r="E13" t="str">
        <f>VLOOKUP(A13,HOP!A:L,12,0)</f>
        <v>1760.00</v>
      </c>
      <c r="F13" t="str">
        <f>VLOOKUP(A13,HOP!A:C,3,0)</f>
        <v>3073138</v>
      </c>
      <c r="G13">
        <f t="shared" si="0"/>
        <v>0</v>
      </c>
      <c r="H13" t="str">
        <f t="shared" si="1"/>
        <v>,3073138</v>
      </c>
      <c r="I13" t="str">
        <f>VLOOKUP(A13,HOP!A:U,21,0)</f>
        <v>直连</v>
      </c>
    </row>
    <row r="14" ht="14.25" hidden="1" customHeight="1" spans="1:9">
      <c r="A14" s="5" t="s">
        <v>191</v>
      </c>
      <c r="B14" s="6" t="s">
        <v>155</v>
      </c>
      <c r="C14" s="6" t="s">
        <v>197</v>
      </c>
      <c r="D14" s="3">
        <v>1701</v>
      </c>
      <c r="E14" t="str">
        <f>VLOOKUP(A14,HOP!A:L,12,0)</f>
        <v>1701.00</v>
      </c>
      <c r="F14" t="str">
        <f>VLOOKUP(A14,HOP!A:C,3,0)</f>
        <v>3002079</v>
      </c>
      <c r="G14">
        <f t="shared" si="0"/>
        <v>0</v>
      </c>
      <c r="H14" t="str">
        <f t="shared" si="1"/>
        <v>,3002079</v>
      </c>
      <c r="I14" t="str">
        <f>VLOOKUP(A14,HOP!A:U,21,0)</f>
        <v>直采</v>
      </c>
    </row>
    <row r="15" ht="14.25" hidden="1" customHeight="1" spans="1:9">
      <c r="A15" s="5" t="s">
        <v>202</v>
      </c>
      <c r="B15" s="6" t="s">
        <v>155</v>
      </c>
      <c r="C15" s="6" t="s">
        <v>197</v>
      </c>
      <c r="D15" s="3">
        <v>1150</v>
      </c>
      <c r="E15" t="str">
        <f>VLOOKUP(A15,HOP!A:L,12,0)</f>
        <v>1150.00</v>
      </c>
      <c r="F15" t="str">
        <f>VLOOKUP(A15,HOP!A:C,3,0)</f>
        <v>3062974</v>
      </c>
      <c r="G15">
        <f t="shared" si="0"/>
        <v>0</v>
      </c>
      <c r="H15" t="str">
        <f t="shared" si="1"/>
        <v>,3062974</v>
      </c>
      <c r="I15" t="str">
        <f>VLOOKUP(A15,HOP!A:U,21,0)</f>
        <v>直连</v>
      </c>
    </row>
    <row r="16" ht="14.25" hidden="1" customHeight="1" spans="1:9">
      <c r="A16" s="5" t="s">
        <v>211</v>
      </c>
      <c r="B16" s="6" t="s">
        <v>143</v>
      </c>
      <c r="C16" s="6" t="s">
        <v>197</v>
      </c>
      <c r="D16" s="3">
        <v>732</v>
      </c>
      <c r="E16" t="str">
        <f>VLOOKUP(A16,HOP!A:L,12,0)</f>
        <v>732.00</v>
      </c>
      <c r="F16" t="str">
        <f>VLOOKUP(A16,HOP!A:C,3,0)</f>
        <v>3070749</v>
      </c>
      <c r="G16">
        <f t="shared" si="0"/>
        <v>0</v>
      </c>
      <c r="H16" t="str">
        <f t="shared" si="1"/>
        <v>,3070749</v>
      </c>
      <c r="I16" t="str">
        <f>VLOOKUP(A16,HOP!A:U,21,0)</f>
        <v>直连</v>
      </c>
    </row>
    <row r="17" ht="14.25" hidden="1" customHeight="1" spans="1:9">
      <c r="A17" s="5" t="s">
        <v>220</v>
      </c>
      <c r="B17" s="6" t="s">
        <v>197</v>
      </c>
      <c r="C17" s="6" t="s">
        <v>225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5" t="s">
        <v>229</v>
      </c>
      <c r="B18" s="6" t="s">
        <v>235</v>
      </c>
      <c r="C18" s="6" t="s">
        <v>135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5" t="s">
        <v>239</v>
      </c>
      <c r="B19" s="6" t="s">
        <v>155</v>
      </c>
      <c r="C19" s="6" t="s">
        <v>225</v>
      </c>
      <c r="D19" s="3">
        <v>1692</v>
      </c>
      <c r="E19" t="str">
        <f>VLOOKUP(A19,HOP!A:L,12,0)</f>
        <v>1692.00</v>
      </c>
      <c r="F19" t="str">
        <f>VLOOKUP(A19,HOP!A:C,3,0)</f>
        <v>3020969</v>
      </c>
      <c r="G19">
        <f t="shared" si="0"/>
        <v>0</v>
      </c>
      <c r="H19" t="str">
        <f t="shared" si="1"/>
        <v>,3020969</v>
      </c>
      <c r="I19" t="str">
        <f>VLOOKUP(A19,HOP!A:U,21,0)</f>
        <v>直采</v>
      </c>
    </row>
    <row r="20" ht="14.25" hidden="1" customHeight="1" spans="1:9">
      <c r="A20" s="5" t="s">
        <v>246</v>
      </c>
      <c r="B20" s="6" t="s">
        <v>83</v>
      </c>
      <c r="C20" s="6" t="s">
        <v>225</v>
      </c>
      <c r="D20" s="3">
        <v>2356</v>
      </c>
      <c r="E20" t="str">
        <f>VLOOKUP(A20,HOP!A:L,12,0)</f>
        <v>2356.00</v>
      </c>
      <c r="F20" t="str">
        <f>VLOOKUP(A20,HOP!A:C,3,0)</f>
        <v>3030796</v>
      </c>
      <c r="G20">
        <f t="shared" si="0"/>
        <v>0</v>
      </c>
      <c r="H20" t="str">
        <f t="shared" si="1"/>
        <v>,3030796</v>
      </c>
      <c r="I20" t="str">
        <f>VLOOKUP(A20,HOP!A:U,21,0)</f>
        <v>直采</v>
      </c>
    </row>
    <row r="21" ht="14.25" hidden="1" customHeight="1" spans="1:9">
      <c r="A21" s="5" t="s">
        <v>252</v>
      </c>
      <c r="B21" s="6" t="s">
        <v>197</v>
      </c>
      <c r="C21" s="6" t="s">
        <v>225</v>
      </c>
      <c r="D21" s="3">
        <v>365</v>
      </c>
      <c r="E21" t="str">
        <f>VLOOKUP(A21,HOP!A:L,12,0)</f>
        <v>365.00</v>
      </c>
      <c r="F21" t="str">
        <f>VLOOKUP(A21,HOP!A:C,3,0)</f>
        <v>3077490</v>
      </c>
      <c r="G21">
        <f t="shared" si="0"/>
        <v>0</v>
      </c>
      <c r="H21" t="str">
        <f t="shared" si="1"/>
        <v>,3077490</v>
      </c>
      <c r="I21" t="str">
        <f>VLOOKUP(A21,HOP!A:U,21,0)</f>
        <v>直连</v>
      </c>
    </row>
    <row r="22" ht="14.25" hidden="1" customHeight="1" spans="1:9">
      <c r="A22" s="5" t="s">
        <v>257</v>
      </c>
      <c r="B22" s="6" t="s">
        <v>197</v>
      </c>
      <c r="C22" s="6" t="s">
        <v>225</v>
      </c>
      <c r="D22" s="3">
        <v>1091</v>
      </c>
      <c r="E22" t="str">
        <f>VLOOKUP(A22,HOP!A:L,12,0)</f>
        <v>1091.00</v>
      </c>
      <c r="F22" t="str">
        <f>VLOOKUP(A22,HOP!A:C,3,0)</f>
        <v>3080751</v>
      </c>
      <c r="G22">
        <f t="shared" si="0"/>
        <v>0</v>
      </c>
      <c r="H22" t="str">
        <f t="shared" si="1"/>
        <v>,3080751</v>
      </c>
      <c r="I22" t="str">
        <f>VLOOKUP(A22,HOP!A:U,21,0)</f>
        <v>直连</v>
      </c>
    </row>
    <row r="23" ht="14.25" hidden="1" customHeight="1" spans="1:9">
      <c r="A23" s="5" t="s">
        <v>266</v>
      </c>
      <c r="B23" s="6" t="s">
        <v>197</v>
      </c>
      <c r="C23" s="6" t="s">
        <v>225</v>
      </c>
      <c r="D23" s="3">
        <v>2043</v>
      </c>
      <c r="E23" t="str">
        <f>VLOOKUP(A23,HOP!A:L,12,0)</f>
        <v>2043.00</v>
      </c>
      <c r="F23" t="str">
        <f>VLOOKUP(A23,HOP!A:C,3,0)</f>
        <v>3081708</v>
      </c>
      <c r="G23">
        <f t="shared" si="0"/>
        <v>0</v>
      </c>
      <c r="H23" t="str">
        <f t="shared" si="1"/>
        <v>,3081708</v>
      </c>
      <c r="I23" t="str">
        <f>VLOOKUP(A23,HOP!A:U,21,0)</f>
        <v>直连</v>
      </c>
    </row>
    <row r="24" ht="14.25" hidden="1" customHeight="1" spans="1:9">
      <c r="A24" s="5" t="s">
        <v>275</v>
      </c>
      <c r="B24" s="6" t="s">
        <v>197</v>
      </c>
      <c r="C24" s="6" t="s">
        <v>225</v>
      </c>
      <c r="D24" s="3">
        <v>3844</v>
      </c>
      <c r="E24" t="str">
        <f>VLOOKUP(A24,HOP!A:L,12,0)</f>
        <v>3844.00</v>
      </c>
      <c r="F24" t="str">
        <f>VLOOKUP(A24,HOP!A:C,3,0)</f>
        <v>3082555</v>
      </c>
      <c r="G24">
        <f t="shared" si="0"/>
        <v>0</v>
      </c>
      <c r="H24" t="str">
        <f t="shared" si="1"/>
        <v>,3082555</v>
      </c>
      <c r="I24" t="str">
        <f>VLOOKUP(A24,HOP!A:U,21,0)</f>
        <v>直连</v>
      </c>
    </row>
    <row r="25" ht="14.25" hidden="1" customHeight="1" spans="1:9">
      <c r="A25" s="5" t="s">
        <v>282</v>
      </c>
      <c r="B25" s="6" t="s">
        <v>285</v>
      </c>
      <c r="C25" s="6" t="s">
        <v>286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5" t="s">
        <v>290</v>
      </c>
      <c r="B26" s="6" t="s">
        <v>295</v>
      </c>
      <c r="C26" s="6" t="s">
        <v>296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5" t="s">
        <v>300</v>
      </c>
      <c r="B27" s="6" t="s">
        <v>305</v>
      </c>
      <c r="C27" s="6" t="s">
        <v>306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5" t="s">
        <v>309</v>
      </c>
      <c r="B28" s="6" t="s">
        <v>314</v>
      </c>
      <c r="C28" s="6" t="s">
        <v>285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5" t="s">
        <v>317</v>
      </c>
      <c r="B29" s="6" t="s">
        <v>322</v>
      </c>
      <c r="C29" s="6" t="s">
        <v>323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5" t="s">
        <v>327</v>
      </c>
      <c r="B30" s="6" t="s">
        <v>143</v>
      </c>
      <c r="C30" s="6" t="s">
        <v>305</v>
      </c>
      <c r="D30" s="3">
        <v>3164</v>
      </c>
      <c r="E30" t="str">
        <f>VLOOKUP(A30,HOP!A:L,12,0)</f>
        <v>3164.00</v>
      </c>
      <c r="F30" t="str">
        <f>VLOOKUP(A30,HOP!A:C,3,0)</f>
        <v>3015548</v>
      </c>
      <c r="G30">
        <f t="shared" si="0"/>
        <v>0</v>
      </c>
      <c r="H30" t="str">
        <f t="shared" si="1"/>
        <v>,3015548</v>
      </c>
      <c r="I30" t="str">
        <f>VLOOKUP(A30,HOP!A:U,21,0)</f>
        <v>直采</v>
      </c>
    </row>
    <row r="31" ht="14.25" hidden="1" customHeight="1" spans="1:9">
      <c r="A31" s="5" t="s">
        <v>334</v>
      </c>
      <c r="B31" s="6" t="s">
        <v>83</v>
      </c>
      <c r="C31" s="6" t="s">
        <v>305</v>
      </c>
      <c r="D31" s="3">
        <v>3107</v>
      </c>
      <c r="E31" t="str">
        <f>VLOOKUP(A31,HOP!A:L,12,0)</f>
        <v>3107.00</v>
      </c>
      <c r="F31" t="str">
        <f>VLOOKUP(A31,HOP!A:C,3,0)</f>
        <v>3033645</v>
      </c>
      <c r="G31">
        <f t="shared" si="0"/>
        <v>0</v>
      </c>
      <c r="H31" t="str">
        <f t="shared" si="1"/>
        <v>,3033645</v>
      </c>
      <c r="I31" t="str">
        <f>VLOOKUP(A31,HOP!A:U,21,0)</f>
        <v>直采</v>
      </c>
    </row>
    <row r="32" ht="14.25" hidden="1" customHeight="1" spans="1:9">
      <c r="A32" s="5" t="s">
        <v>340</v>
      </c>
      <c r="B32" s="6" t="s">
        <v>197</v>
      </c>
      <c r="C32" s="6" t="s">
        <v>305</v>
      </c>
      <c r="D32" s="3">
        <v>1630</v>
      </c>
      <c r="E32" t="str">
        <f>VLOOKUP(A32,HOP!A:L,12,0)</f>
        <v>1630.00</v>
      </c>
      <c r="F32" t="str">
        <f>VLOOKUP(A32,HOP!A:C,3,0)</f>
        <v>3051520</v>
      </c>
      <c r="G32">
        <f t="shared" si="0"/>
        <v>0</v>
      </c>
      <c r="H32" t="str">
        <f t="shared" si="1"/>
        <v>,3051520</v>
      </c>
      <c r="I32" t="str">
        <f>VLOOKUP(A32,HOP!A:U,21,0)</f>
        <v>直采</v>
      </c>
    </row>
    <row r="33" ht="14.25" hidden="1" customHeight="1" spans="1:9">
      <c r="A33" s="5" t="s">
        <v>346</v>
      </c>
      <c r="B33" s="6" t="s">
        <v>197</v>
      </c>
      <c r="C33" s="6" t="s">
        <v>305</v>
      </c>
      <c r="D33" s="3">
        <v>1630</v>
      </c>
      <c r="E33" t="str">
        <f>VLOOKUP(A33,HOP!A:L,12,0)</f>
        <v>1630.00</v>
      </c>
      <c r="F33" t="str">
        <f>VLOOKUP(A33,HOP!A:C,3,0)</f>
        <v>3051382</v>
      </c>
      <c r="G33">
        <f t="shared" si="0"/>
        <v>0</v>
      </c>
      <c r="H33" t="str">
        <f t="shared" si="1"/>
        <v>,3051382</v>
      </c>
      <c r="I33" t="str">
        <f>VLOOKUP(A33,HOP!A:U,21,0)</f>
        <v>直采</v>
      </c>
    </row>
    <row r="34" ht="14.25" hidden="1" customHeight="1" spans="1:9">
      <c r="A34" s="5" t="s">
        <v>349</v>
      </c>
      <c r="B34" s="6" t="s">
        <v>225</v>
      </c>
      <c r="C34" s="6" t="s">
        <v>305</v>
      </c>
      <c r="D34" s="3">
        <v>154</v>
      </c>
      <c r="E34" t="str">
        <f>VLOOKUP(A34,HOP!A:L,12,0)</f>
        <v>154.00</v>
      </c>
      <c r="F34" t="str">
        <f>VLOOKUP(A34,HOP!A:C,3,0)</f>
        <v>3079215</v>
      </c>
      <c r="G34">
        <f t="shared" si="0"/>
        <v>0</v>
      </c>
      <c r="H34" t="str">
        <f t="shared" si="1"/>
        <v>,3079215</v>
      </c>
      <c r="I34" t="str">
        <f>VLOOKUP(A34,HOP!A:U,21,0)</f>
        <v>直连</v>
      </c>
    </row>
    <row r="35" ht="14.25" hidden="1" customHeight="1" spans="1:9">
      <c r="A35" s="5" t="s">
        <v>357</v>
      </c>
      <c r="B35" s="6" t="s">
        <v>225</v>
      </c>
      <c r="C35" s="6" t="s">
        <v>305</v>
      </c>
      <c r="D35" s="3">
        <v>381</v>
      </c>
      <c r="E35" t="str">
        <f>VLOOKUP(A35,HOP!A:L,12,0)</f>
        <v>381.00</v>
      </c>
      <c r="F35" t="str">
        <f>VLOOKUP(A35,HOP!A:C,3,0)</f>
        <v>3084894</v>
      </c>
      <c r="G35">
        <f t="shared" si="0"/>
        <v>0</v>
      </c>
      <c r="H35" t="str">
        <f t="shared" si="1"/>
        <v>,3084894</v>
      </c>
      <c r="I35" t="str">
        <f>VLOOKUP(A35,HOP!A:U,21,0)</f>
        <v>直连</v>
      </c>
    </row>
    <row r="36" ht="14.25" hidden="1" customHeight="1" spans="1:9">
      <c r="A36" s="5" t="s">
        <v>366</v>
      </c>
      <c r="B36" s="6" t="s">
        <v>197</v>
      </c>
      <c r="C36" s="6" t="s">
        <v>305</v>
      </c>
      <c r="D36" s="3">
        <v>3684</v>
      </c>
      <c r="E36" t="str">
        <f>VLOOKUP(A36,HOP!A:L,12,0)</f>
        <v>3684.00</v>
      </c>
      <c r="F36" t="str">
        <f>VLOOKUP(A36,HOP!A:C,3,0)</f>
        <v>3079645</v>
      </c>
      <c r="G36">
        <f t="shared" si="0"/>
        <v>0</v>
      </c>
      <c r="H36" t="str">
        <f t="shared" si="1"/>
        <v>,3079645</v>
      </c>
      <c r="I36" t="str">
        <f>VLOOKUP(A36,HOP!A:U,21,0)</f>
        <v>直连</v>
      </c>
    </row>
    <row r="37" ht="14.25" hidden="1" customHeight="1" spans="1:9">
      <c r="A37" s="5" t="s">
        <v>372</v>
      </c>
      <c r="B37" s="6" t="s">
        <v>305</v>
      </c>
      <c r="C37" s="6" t="s">
        <v>306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5" t="s">
        <v>376</v>
      </c>
      <c r="B38" s="6" t="s">
        <v>305</v>
      </c>
      <c r="C38" s="6" t="s">
        <v>306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5" t="s">
        <v>380</v>
      </c>
      <c r="B39" s="6" t="s">
        <v>322</v>
      </c>
      <c r="C39" s="6" t="s">
        <v>323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5" t="s">
        <v>385</v>
      </c>
      <c r="B40" s="6" t="s">
        <v>305</v>
      </c>
      <c r="C40" s="6" t="s">
        <v>314</v>
      </c>
      <c r="D40" s="3">
        <v>894</v>
      </c>
      <c r="E40" t="str">
        <f>VLOOKUP(A40,HOP!A:L,12,0)</f>
        <v>894.00</v>
      </c>
      <c r="F40" t="str">
        <f>VLOOKUP(A40,HOP!A:C,3,0)</f>
        <v>2995264</v>
      </c>
      <c r="G40">
        <f t="shared" si="0"/>
        <v>0</v>
      </c>
      <c r="H40" t="str">
        <f t="shared" si="1"/>
        <v>,2995264</v>
      </c>
      <c r="I40" t="str">
        <f>VLOOKUP(A40,HOP!A:U,21,0)</f>
        <v>直连</v>
      </c>
    </row>
    <row r="41" ht="14.25" hidden="1" customHeight="1" spans="1:9">
      <c r="A41" s="5" t="s">
        <v>392</v>
      </c>
      <c r="B41" s="6" t="s">
        <v>314</v>
      </c>
      <c r="C41" s="6" t="s">
        <v>285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5" t="s">
        <v>400</v>
      </c>
      <c r="B42" s="6" t="s">
        <v>225</v>
      </c>
      <c r="C42" s="6" t="s">
        <v>314</v>
      </c>
      <c r="D42" s="3">
        <v>386</v>
      </c>
      <c r="E42" t="str">
        <f>VLOOKUP(A42,HOP!A:L,12,0)</f>
        <v>386.00</v>
      </c>
      <c r="F42" t="str">
        <f>VLOOKUP(A42,HOP!A:C,3,0)</f>
        <v>3079248</v>
      </c>
      <c r="G42">
        <f t="shared" si="0"/>
        <v>0</v>
      </c>
      <c r="H42" t="str">
        <f t="shared" si="1"/>
        <v>,3079248</v>
      </c>
      <c r="I42" t="str">
        <f>VLOOKUP(A42,HOP!A:U,21,0)</f>
        <v>直连</v>
      </c>
    </row>
    <row r="43" ht="14.25" hidden="1" customHeight="1" spans="1:9">
      <c r="A43" s="5" t="s">
        <v>406</v>
      </c>
      <c r="B43" s="6" t="s">
        <v>305</v>
      </c>
      <c r="C43" s="6" t="s">
        <v>314</v>
      </c>
      <c r="D43" s="3">
        <v>415</v>
      </c>
      <c r="E43" t="str">
        <f>VLOOKUP(A43,HOP!A:L,12,0)</f>
        <v>415.00</v>
      </c>
      <c r="F43" t="str">
        <f>VLOOKUP(A43,HOP!A:C,3,0)</f>
        <v>3092873</v>
      </c>
      <c r="G43">
        <f t="shared" si="0"/>
        <v>0</v>
      </c>
      <c r="H43" t="str">
        <f t="shared" si="1"/>
        <v>,3092873</v>
      </c>
      <c r="I43" t="str">
        <f>VLOOKUP(A43,HOP!A:U,21,0)</f>
        <v>直连</v>
      </c>
    </row>
    <row r="44" ht="14.25" hidden="1" customHeight="1" spans="1:9">
      <c r="A44" s="5" t="s">
        <v>415</v>
      </c>
      <c r="B44" s="6" t="s">
        <v>305</v>
      </c>
      <c r="C44" s="6" t="s">
        <v>314</v>
      </c>
      <c r="D44" s="3">
        <v>208</v>
      </c>
      <c r="E44" t="str">
        <f>VLOOKUP(A44,HOP!A:L,12,0)</f>
        <v>208.00</v>
      </c>
      <c r="F44" t="str">
        <f>VLOOKUP(A44,HOP!A:C,3,0)</f>
        <v>3093438</v>
      </c>
      <c r="G44">
        <f t="shared" si="0"/>
        <v>0</v>
      </c>
      <c r="H44" t="str">
        <f t="shared" si="1"/>
        <v>,3093438</v>
      </c>
      <c r="I44" t="str">
        <f>VLOOKUP(A44,HOP!A:U,21,0)</f>
        <v>直连</v>
      </c>
    </row>
    <row r="45" ht="14.25" hidden="1" customHeight="1" spans="1:9">
      <c r="A45" s="5" t="s">
        <v>423</v>
      </c>
      <c r="B45" s="6" t="s">
        <v>197</v>
      </c>
      <c r="C45" s="6" t="s">
        <v>314</v>
      </c>
      <c r="D45" s="3">
        <v>5808</v>
      </c>
      <c r="E45" t="str">
        <f>VLOOKUP(A45,HOP!A:L,12,0)</f>
        <v>5808.00</v>
      </c>
      <c r="F45" t="str">
        <f>VLOOKUP(A45,HOP!A:C,3,0)</f>
        <v>3081263</v>
      </c>
      <c r="G45">
        <f t="shared" si="0"/>
        <v>0</v>
      </c>
      <c r="H45" t="str">
        <f t="shared" si="1"/>
        <v>,3081263</v>
      </c>
      <c r="I45" t="str">
        <f>VLOOKUP(A45,HOP!A:U,21,0)</f>
        <v>直连</v>
      </c>
    </row>
    <row r="46" ht="14.25" hidden="1" customHeight="1" spans="1:9">
      <c r="A46" s="5" t="s">
        <v>429</v>
      </c>
      <c r="B46" s="6" t="s">
        <v>305</v>
      </c>
      <c r="C46" s="6" t="s">
        <v>314</v>
      </c>
      <c r="D46" s="3">
        <v>615</v>
      </c>
      <c r="E46" t="str">
        <f>VLOOKUP(A46,HOP!A:L,12,0)</f>
        <v>615.00</v>
      </c>
      <c r="F46" t="str">
        <f>VLOOKUP(A46,HOP!A:C,3,0)</f>
        <v>3090964</v>
      </c>
      <c r="G46">
        <f t="shared" si="0"/>
        <v>0</v>
      </c>
      <c r="H46" t="str">
        <f t="shared" si="1"/>
        <v>,3090964</v>
      </c>
      <c r="I46" t="str">
        <f>VLOOKUP(A46,HOP!A:U,21,0)</f>
        <v>直采</v>
      </c>
    </row>
    <row r="47" ht="14.25" hidden="1" customHeight="1" spans="1:9">
      <c r="A47" s="5" t="s">
        <v>438</v>
      </c>
      <c r="B47" s="6" t="s">
        <v>285</v>
      </c>
      <c r="C47" s="6" t="s">
        <v>306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10">
      <c r="A48" s="6" t="s">
        <v>457</v>
      </c>
      <c r="D48" s="7">
        <v>1207</v>
      </c>
      <c r="E48" t="e">
        <f>VLOOKUP(A48,HOP!A:L,12,0)</f>
        <v>#N/A</v>
      </c>
      <c r="F48">
        <v>3028455</v>
      </c>
      <c r="G48" t="e">
        <f t="shared" si="0"/>
        <v>#N/A</v>
      </c>
      <c r="H48" t="str">
        <f t="shared" si="1"/>
        <v>,3028455</v>
      </c>
      <c r="I48" t="e">
        <f>VLOOKUP(A48,HOP!A:U,21,0)</f>
        <v>#N/A</v>
      </c>
      <c r="J48" s="9" t="s">
        <v>464</v>
      </c>
    </row>
    <row r="50" spans="4:4">
      <c r="D50" s="3">
        <f>SUM(D2:D49)</f>
        <v>66055</v>
      </c>
    </row>
    <row r="52" ht="14.25" spans="4:4">
      <c r="D52" s="8" t="s">
        <v>24</v>
      </c>
    </row>
    <row r="55" spans="1:3">
      <c r="A55" t="s">
        <v>465</v>
      </c>
      <c r="C55">
        <v>39700</v>
      </c>
    </row>
    <row r="56" spans="1:3">
      <c r="A56" t="s">
        <v>466</v>
      </c>
      <c r="C56">
        <v>26355</v>
      </c>
    </row>
    <row r="57" spans="1:3">
      <c r="A57" s="9" t="s">
        <v>467</v>
      </c>
      <c r="C57">
        <f>SUBTOTAL(9,C55:C56)</f>
        <v>66055</v>
      </c>
    </row>
  </sheetData>
  <autoFilter ref="A1:I48">
    <filterColumn colId="3">
      <filters>
        <filter val="1,091.00"/>
        <filter val="1,150.00"/>
        <filter val="1,196.00"/>
        <filter val="1,207.00"/>
        <filter val="1,445.00"/>
        <filter val="1,630.00"/>
        <filter val="1,692.00"/>
        <filter val="1,701.00"/>
        <filter val="1,760.00"/>
        <filter val="5,808.00"/>
        <filter val="3,107.00"/>
        <filter val="3,164.00"/>
        <filter val="3,184.00"/>
        <filter val="3,252.00"/>
        <filter val="3,478.00"/>
        <filter val="3,684.00"/>
        <filter val="3,844.00"/>
        <filter val="7,967.00"/>
        <filter val="154.00"/>
        <filter val="208.00"/>
        <filter val="365.00"/>
        <filter val="381.00"/>
        <filter val="386.00"/>
        <filter val="415.00"/>
        <filter val="615.00"/>
        <filter val="732.00"/>
        <filter val="887.00"/>
        <filter val="894.00"/>
        <filter val="2,043.00"/>
        <filter val="2,076.00"/>
        <filter val="2,356.00"/>
        <filter val="2,553.00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468</v>
      </c>
      <c r="B1" s="2" t="s">
        <v>469</v>
      </c>
      <c r="C1" s="2" t="s">
        <v>470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471</v>
      </c>
      <c r="I1" s="2" t="s">
        <v>472</v>
      </c>
      <c r="J1" s="2" t="s">
        <v>473</v>
      </c>
      <c r="K1" s="2" t="s">
        <v>474</v>
      </c>
      <c r="L1" s="2" t="s">
        <v>475</v>
      </c>
      <c r="M1" s="2" t="s">
        <v>476</v>
      </c>
      <c r="N1" s="2" t="s">
        <v>477</v>
      </c>
      <c r="O1" s="2" t="s">
        <v>478</v>
      </c>
      <c r="P1" s="2" t="s">
        <v>479</v>
      </c>
      <c r="Q1" s="2" t="s">
        <v>480</v>
      </c>
      <c r="R1" s="2" t="s">
        <v>481</v>
      </c>
      <c r="S1" s="2" t="s">
        <v>482</v>
      </c>
      <c r="T1" s="2" t="s">
        <v>483</v>
      </c>
      <c r="U1" s="2" t="s">
        <v>484</v>
      </c>
      <c r="V1" s="2" t="s">
        <v>485</v>
      </c>
    </row>
    <row r="2" s="1" customFormat="1" spans="1:22">
      <c r="A2" s="1" t="s">
        <v>415</v>
      </c>
      <c r="B2" s="1" t="s">
        <v>305</v>
      </c>
      <c r="C2" s="1" t="s">
        <v>416</v>
      </c>
      <c r="D2" s="1" t="s">
        <v>418</v>
      </c>
      <c r="E2" s="1" t="s">
        <v>486</v>
      </c>
      <c r="F2" s="1" t="s">
        <v>305</v>
      </c>
      <c r="G2" s="1" t="s">
        <v>314</v>
      </c>
      <c r="H2" s="1" t="s">
        <v>487</v>
      </c>
      <c r="I2" s="1" t="s">
        <v>488</v>
      </c>
      <c r="J2" s="1" t="s">
        <v>489</v>
      </c>
      <c r="K2" s="1" t="s">
        <v>488</v>
      </c>
      <c r="L2" s="1" t="s">
        <v>488</v>
      </c>
      <c r="M2" s="1" t="s">
        <v>490</v>
      </c>
      <c r="N2" s="1" t="s">
        <v>490</v>
      </c>
      <c r="O2" s="1" t="s">
        <v>491</v>
      </c>
      <c r="P2" s="1" t="s">
        <v>492</v>
      </c>
      <c r="Q2" s="1" t="s">
        <v>493</v>
      </c>
      <c r="R2" s="1" t="s">
        <v>494</v>
      </c>
      <c r="S2" s="1" t="s">
        <v>75</v>
      </c>
      <c r="T2" s="1" t="s">
        <v>495</v>
      </c>
      <c r="U2" s="1" t="s">
        <v>496</v>
      </c>
      <c r="V2" s="1" t="s">
        <v>497</v>
      </c>
    </row>
    <row r="3" s="1" customFormat="1" spans="1:22">
      <c r="A3" s="1" t="s">
        <v>406</v>
      </c>
      <c r="B3" s="1" t="s">
        <v>305</v>
      </c>
      <c r="C3" s="1" t="s">
        <v>407</v>
      </c>
      <c r="D3" s="1" t="s">
        <v>409</v>
      </c>
      <c r="E3" s="1" t="s">
        <v>498</v>
      </c>
      <c r="F3" s="1" t="s">
        <v>305</v>
      </c>
      <c r="G3" s="1" t="s">
        <v>314</v>
      </c>
      <c r="H3" s="1" t="s">
        <v>487</v>
      </c>
      <c r="I3" s="1" t="s">
        <v>499</v>
      </c>
      <c r="J3" s="1" t="s">
        <v>489</v>
      </c>
      <c r="K3" s="1" t="s">
        <v>499</v>
      </c>
      <c r="L3" s="1" t="s">
        <v>499</v>
      </c>
      <c r="M3" s="1" t="s">
        <v>490</v>
      </c>
      <c r="N3" s="1" t="s">
        <v>490</v>
      </c>
      <c r="O3" s="1" t="s">
        <v>491</v>
      </c>
      <c r="P3" s="1" t="s">
        <v>492</v>
      </c>
      <c r="Q3" s="1" t="s">
        <v>493</v>
      </c>
      <c r="R3" s="1" t="s">
        <v>500</v>
      </c>
      <c r="S3" s="1" t="s">
        <v>75</v>
      </c>
      <c r="T3" s="1" t="s">
        <v>495</v>
      </c>
      <c r="U3" s="1" t="s">
        <v>496</v>
      </c>
      <c r="V3" s="1" t="s">
        <v>497</v>
      </c>
    </row>
    <row r="4" s="1" customFormat="1" spans="1:22">
      <c r="A4" s="1" t="s">
        <v>429</v>
      </c>
      <c r="B4" s="1" t="s">
        <v>305</v>
      </c>
      <c r="C4" s="1" t="s">
        <v>430</v>
      </c>
      <c r="D4" s="1" t="s">
        <v>432</v>
      </c>
      <c r="E4" s="1" t="s">
        <v>501</v>
      </c>
      <c r="F4" s="1" t="s">
        <v>305</v>
      </c>
      <c r="G4" s="1" t="s">
        <v>314</v>
      </c>
      <c r="H4" s="1" t="s">
        <v>487</v>
      </c>
      <c r="I4" s="1" t="s">
        <v>502</v>
      </c>
      <c r="J4" s="1" t="s">
        <v>489</v>
      </c>
      <c r="K4" s="1" t="s">
        <v>502</v>
      </c>
      <c r="L4" s="1" t="s">
        <v>502</v>
      </c>
      <c r="M4" s="1" t="s">
        <v>490</v>
      </c>
      <c r="N4" s="1" t="s">
        <v>490</v>
      </c>
      <c r="O4" s="1" t="s">
        <v>491</v>
      </c>
      <c r="P4" s="1" t="s">
        <v>492</v>
      </c>
      <c r="Q4" s="1" t="s">
        <v>493</v>
      </c>
      <c r="R4" s="1" t="s">
        <v>503</v>
      </c>
      <c r="S4" s="1" t="s">
        <v>75</v>
      </c>
      <c r="T4" s="1" t="s">
        <v>495</v>
      </c>
      <c r="U4" s="1" t="s">
        <v>504</v>
      </c>
      <c r="V4" s="1" t="s">
        <v>505</v>
      </c>
    </row>
    <row r="5" s="1" customFormat="1" spans="1:22">
      <c r="A5" s="1" t="s">
        <v>357</v>
      </c>
      <c r="B5" s="1" t="s">
        <v>225</v>
      </c>
      <c r="C5" s="1" t="s">
        <v>358</v>
      </c>
      <c r="D5" s="1" t="s">
        <v>360</v>
      </c>
      <c r="E5" s="1" t="s">
        <v>506</v>
      </c>
      <c r="F5" s="1" t="s">
        <v>225</v>
      </c>
      <c r="G5" s="1" t="s">
        <v>305</v>
      </c>
      <c r="H5" s="1" t="s">
        <v>487</v>
      </c>
      <c r="I5" s="1" t="s">
        <v>507</v>
      </c>
      <c r="J5" s="1" t="s">
        <v>489</v>
      </c>
      <c r="K5" s="1" t="s">
        <v>507</v>
      </c>
      <c r="L5" s="1" t="s">
        <v>507</v>
      </c>
      <c r="M5" s="1" t="s">
        <v>490</v>
      </c>
      <c r="N5" s="1" t="s">
        <v>490</v>
      </c>
      <c r="O5" s="1" t="s">
        <v>491</v>
      </c>
      <c r="P5" s="1" t="s">
        <v>492</v>
      </c>
      <c r="Q5" s="1" t="s">
        <v>493</v>
      </c>
      <c r="R5" s="1" t="s">
        <v>508</v>
      </c>
      <c r="S5" s="1" t="s">
        <v>75</v>
      </c>
      <c r="T5" s="1" t="s">
        <v>495</v>
      </c>
      <c r="U5" s="1" t="s">
        <v>496</v>
      </c>
      <c r="V5" s="1" t="s">
        <v>497</v>
      </c>
    </row>
    <row r="6" s="1" customFormat="1" spans="1:22">
      <c r="A6" s="1" t="s">
        <v>275</v>
      </c>
      <c r="B6" s="1" t="s">
        <v>197</v>
      </c>
      <c r="C6" s="1" t="s">
        <v>276</v>
      </c>
      <c r="D6" s="1" t="s">
        <v>269</v>
      </c>
      <c r="E6" s="1" t="s">
        <v>509</v>
      </c>
      <c r="F6" s="1" t="s">
        <v>197</v>
      </c>
      <c r="G6" s="1" t="s">
        <v>225</v>
      </c>
      <c r="H6" s="1" t="s">
        <v>487</v>
      </c>
      <c r="I6" s="1" t="s">
        <v>510</v>
      </c>
      <c r="J6" s="1" t="s">
        <v>489</v>
      </c>
      <c r="K6" s="1" t="s">
        <v>510</v>
      </c>
      <c r="L6" s="1" t="s">
        <v>510</v>
      </c>
      <c r="M6" s="1" t="s">
        <v>490</v>
      </c>
      <c r="N6" s="1" t="s">
        <v>490</v>
      </c>
      <c r="O6" s="1" t="s">
        <v>491</v>
      </c>
      <c r="P6" s="1" t="s">
        <v>492</v>
      </c>
      <c r="Q6" s="1" t="s">
        <v>493</v>
      </c>
      <c r="R6" s="1" t="s">
        <v>511</v>
      </c>
      <c r="S6" s="1" t="s">
        <v>75</v>
      </c>
      <c r="T6" s="1" t="s">
        <v>495</v>
      </c>
      <c r="U6" s="1" t="s">
        <v>496</v>
      </c>
      <c r="V6" s="1" t="s">
        <v>512</v>
      </c>
    </row>
    <row r="7" s="1" customFormat="1" spans="1:22">
      <c r="A7" s="1" t="s">
        <v>266</v>
      </c>
      <c r="B7" s="1" t="s">
        <v>197</v>
      </c>
      <c r="C7" s="1" t="s">
        <v>267</v>
      </c>
      <c r="D7" s="1" t="s">
        <v>269</v>
      </c>
      <c r="E7" s="1" t="s">
        <v>513</v>
      </c>
      <c r="F7" s="1" t="s">
        <v>197</v>
      </c>
      <c r="G7" s="1" t="s">
        <v>225</v>
      </c>
      <c r="H7" s="1" t="s">
        <v>487</v>
      </c>
      <c r="I7" s="1" t="s">
        <v>514</v>
      </c>
      <c r="J7" s="1" t="s">
        <v>489</v>
      </c>
      <c r="K7" s="1" t="s">
        <v>514</v>
      </c>
      <c r="L7" s="1" t="s">
        <v>514</v>
      </c>
      <c r="M7" s="1" t="s">
        <v>490</v>
      </c>
      <c r="N7" s="1" t="s">
        <v>490</v>
      </c>
      <c r="O7" s="1" t="s">
        <v>491</v>
      </c>
      <c r="P7" s="1" t="s">
        <v>492</v>
      </c>
      <c r="Q7" s="1" t="s">
        <v>493</v>
      </c>
      <c r="R7" s="1" t="s">
        <v>515</v>
      </c>
      <c r="S7" s="1" t="s">
        <v>75</v>
      </c>
      <c r="T7" s="1" t="s">
        <v>495</v>
      </c>
      <c r="U7" s="1" t="s">
        <v>496</v>
      </c>
      <c r="V7" s="1" t="s">
        <v>512</v>
      </c>
    </row>
    <row r="8" s="1" customFormat="1" spans="1:22">
      <c r="A8" s="1" t="s">
        <v>423</v>
      </c>
      <c r="B8" s="1" t="s">
        <v>197</v>
      </c>
      <c r="C8" s="1" t="s">
        <v>424</v>
      </c>
      <c r="D8" s="1" t="s">
        <v>269</v>
      </c>
      <c r="E8" s="1" t="s">
        <v>516</v>
      </c>
      <c r="F8" s="1" t="s">
        <v>197</v>
      </c>
      <c r="G8" s="1" t="s">
        <v>314</v>
      </c>
      <c r="H8" s="1" t="s">
        <v>487</v>
      </c>
      <c r="I8" s="1" t="s">
        <v>517</v>
      </c>
      <c r="J8" s="1" t="s">
        <v>489</v>
      </c>
      <c r="K8" s="1" t="s">
        <v>517</v>
      </c>
      <c r="L8" s="1" t="s">
        <v>517</v>
      </c>
      <c r="M8" s="1" t="s">
        <v>490</v>
      </c>
      <c r="N8" s="1" t="s">
        <v>490</v>
      </c>
      <c r="O8" s="1" t="s">
        <v>491</v>
      </c>
      <c r="P8" s="1" t="s">
        <v>492</v>
      </c>
      <c r="Q8" s="1" t="s">
        <v>493</v>
      </c>
      <c r="R8" s="1" t="s">
        <v>518</v>
      </c>
      <c r="S8" s="1" t="s">
        <v>75</v>
      </c>
      <c r="T8" s="1" t="s">
        <v>495</v>
      </c>
      <c r="U8" s="1" t="s">
        <v>496</v>
      </c>
      <c r="V8" s="1" t="s">
        <v>512</v>
      </c>
    </row>
    <row r="9" s="1" customFormat="1" spans="1:22">
      <c r="A9" s="1" t="s">
        <v>257</v>
      </c>
      <c r="B9" s="1" t="s">
        <v>197</v>
      </c>
      <c r="C9" s="1" t="s">
        <v>258</v>
      </c>
      <c r="D9" s="1" t="s">
        <v>260</v>
      </c>
      <c r="E9" s="1" t="s">
        <v>519</v>
      </c>
      <c r="F9" s="1" t="s">
        <v>197</v>
      </c>
      <c r="G9" s="1" t="s">
        <v>225</v>
      </c>
      <c r="H9" s="1" t="s">
        <v>487</v>
      </c>
      <c r="I9" s="1" t="s">
        <v>520</v>
      </c>
      <c r="J9" s="1" t="s">
        <v>489</v>
      </c>
      <c r="K9" s="1" t="s">
        <v>520</v>
      </c>
      <c r="L9" s="1" t="s">
        <v>520</v>
      </c>
      <c r="M9" s="1" t="s">
        <v>490</v>
      </c>
      <c r="N9" s="1" t="s">
        <v>490</v>
      </c>
      <c r="O9" s="1" t="s">
        <v>491</v>
      </c>
      <c r="P9" s="1" t="s">
        <v>492</v>
      </c>
      <c r="Q9" s="1" t="s">
        <v>493</v>
      </c>
      <c r="R9" s="1" t="s">
        <v>521</v>
      </c>
      <c r="S9" s="1" t="s">
        <v>75</v>
      </c>
      <c r="T9" s="1" t="s">
        <v>495</v>
      </c>
      <c r="U9" s="1" t="s">
        <v>496</v>
      </c>
      <c r="V9" s="1" t="s">
        <v>512</v>
      </c>
    </row>
    <row r="10" s="1" customFormat="1" spans="1:22">
      <c r="A10" s="1" t="s">
        <v>366</v>
      </c>
      <c r="B10" s="1" t="s">
        <v>197</v>
      </c>
      <c r="C10" s="1" t="s">
        <v>367</v>
      </c>
      <c r="D10" s="1" t="s">
        <v>269</v>
      </c>
      <c r="E10" s="1" t="s">
        <v>522</v>
      </c>
      <c r="F10" s="1" t="s">
        <v>197</v>
      </c>
      <c r="G10" s="1" t="s">
        <v>305</v>
      </c>
      <c r="H10" s="1" t="s">
        <v>487</v>
      </c>
      <c r="I10" s="1" t="s">
        <v>523</v>
      </c>
      <c r="J10" s="1" t="s">
        <v>489</v>
      </c>
      <c r="K10" s="1" t="s">
        <v>523</v>
      </c>
      <c r="L10" s="1" t="s">
        <v>523</v>
      </c>
      <c r="M10" s="1" t="s">
        <v>490</v>
      </c>
      <c r="N10" s="1" t="s">
        <v>490</v>
      </c>
      <c r="O10" s="1" t="s">
        <v>491</v>
      </c>
      <c r="P10" s="1" t="s">
        <v>492</v>
      </c>
      <c r="Q10" s="1" t="s">
        <v>493</v>
      </c>
      <c r="R10" s="1" t="s">
        <v>524</v>
      </c>
      <c r="S10" s="1" t="s">
        <v>75</v>
      </c>
      <c r="T10" s="1" t="s">
        <v>495</v>
      </c>
      <c r="U10" s="1" t="s">
        <v>496</v>
      </c>
      <c r="V10" s="1" t="s">
        <v>512</v>
      </c>
    </row>
    <row r="11" s="1" customFormat="1" spans="1:22">
      <c r="A11" s="1" t="s">
        <v>400</v>
      </c>
      <c r="B11" s="1" t="s">
        <v>155</v>
      </c>
      <c r="C11" s="1" t="s">
        <v>401</v>
      </c>
      <c r="D11" s="1" t="s">
        <v>352</v>
      </c>
      <c r="E11" s="1" t="s">
        <v>525</v>
      </c>
      <c r="F11" s="1" t="s">
        <v>225</v>
      </c>
      <c r="G11" s="1" t="s">
        <v>314</v>
      </c>
      <c r="H11" s="1" t="s">
        <v>487</v>
      </c>
      <c r="I11" s="1" t="s">
        <v>526</v>
      </c>
      <c r="J11" s="1" t="s">
        <v>489</v>
      </c>
      <c r="K11" s="1" t="s">
        <v>526</v>
      </c>
      <c r="L11" s="1" t="s">
        <v>526</v>
      </c>
      <c r="M11" s="1" t="s">
        <v>490</v>
      </c>
      <c r="N11" s="1" t="s">
        <v>490</v>
      </c>
      <c r="O11" s="1" t="s">
        <v>491</v>
      </c>
      <c r="P11" s="1" t="s">
        <v>492</v>
      </c>
      <c r="Q11" s="1" t="s">
        <v>493</v>
      </c>
      <c r="R11" s="1" t="s">
        <v>527</v>
      </c>
      <c r="S11" s="1" t="s">
        <v>75</v>
      </c>
      <c r="T11" s="1" t="s">
        <v>495</v>
      </c>
      <c r="U11" s="1" t="s">
        <v>496</v>
      </c>
      <c r="V11" s="1" t="s">
        <v>497</v>
      </c>
    </row>
    <row r="12" s="1" customFormat="1" spans="1:22">
      <c r="A12" s="1" t="s">
        <v>349</v>
      </c>
      <c r="B12" s="1" t="s">
        <v>155</v>
      </c>
      <c r="C12" s="1" t="s">
        <v>350</v>
      </c>
      <c r="D12" s="1" t="s">
        <v>352</v>
      </c>
      <c r="E12" s="1" t="s">
        <v>528</v>
      </c>
      <c r="F12" s="1" t="s">
        <v>225</v>
      </c>
      <c r="G12" s="1" t="s">
        <v>305</v>
      </c>
      <c r="H12" s="1" t="s">
        <v>487</v>
      </c>
      <c r="I12" s="1" t="s">
        <v>529</v>
      </c>
      <c r="J12" s="1" t="s">
        <v>489</v>
      </c>
      <c r="K12" s="1" t="s">
        <v>529</v>
      </c>
      <c r="L12" s="1" t="s">
        <v>529</v>
      </c>
      <c r="M12" s="1" t="s">
        <v>490</v>
      </c>
      <c r="N12" s="1" t="s">
        <v>490</v>
      </c>
      <c r="O12" s="1" t="s">
        <v>491</v>
      </c>
      <c r="P12" s="1" t="s">
        <v>492</v>
      </c>
      <c r="Q12" s="1" t="s">
        <v>493</v>
      </c>
      <c r="R12" s="1" t="s">
        <v>530</v>
      </c>
      <c r="S12" s="1" t="s">
        <v>75</v>
      </c>
      <c r="T12" s="1" t="s">
        <v>495</v>
      </c>
      <c r="U12" s="1" t="s">
        <v>496</v>
      </c>
      <c r="V12" s="1" t="s">
        <v>497</v>
      </c>
    </row>
    <row r="13" s="1" customFormat="1" spans="1:22">
      <c r="A13" s="1" t="s">
        <v>252</v>
      </c>
      <c r="B13" s="1" t="s">
        <v>155</v>
      </c>
      <c r="C13" s="1" t="s">
        <v>253</v>
      </c>
      <c r="D13" s="1" t="s">
        <v>214</v>
      </c>
      <c r="E13" s="1" t="s">
        <v>531</v>
      </c>
      <c r="F13" s="1" t="s">
        <v>197</v>
      </c>
      <c r="G13" s="1" t="s">
        <v>225</v>
      </c>
      <c r="H13" s="1" t="s">
        <v>487</v>
      </c>
      <c r="I13" s="1" t="s">
        <v>532</v>
      </c>
      <c r="J13" s="1" t="s">
        <v>489</v>
      </c>
      <c r="K13" s="1" t="s">
        <v>532</v>
      </c>
      <c r="L13" s="1" t="s">
        <v>532</v>
      </c>
      <c r="M13" s="1" t="s">
        <v>490</v>
      </c>
      <c r="N13" s="1" t="s">
        <v>490</v>
      </c>
      <c r="O13" s="1" t="s">
        <v>491</v>
      </c>
      <c r="P13" s="1" t="s">
        <v>492</v>
      </c>
      <c r="Q13" s="1" t="s">
        <v>493</v>
      </c>
      <c r="R13" s="1" t="s">
        <v>533</v>
      </c>
      <c r="S13" s="1" t="s">
        <v>75</v>
      </c>
      <c r="T13" s="1" t="s">
        <v>495</v>
      </c>
      <c r="U13" s="1" t="s">
        <v>496</v>
      </c>
      <c r="V13" s="1" t="s">
        <v>497</v>
      </c>
    </row>
    <row r="14" s="1" customFormat="1" spans="1:22">
      <c r="A14" s="1" t="s">
        <v>166</v>
      </c>
      <c r="B14" s="1" t="s">
        <v>143</v>
      </c>
      <c r="C14" s="1" t="s">
        <v>167</v>
      </c>
      <c r="D14" s="1" t="s">
        <v>169</v>
      </c>
      <c r="E14" s="1" t="s">
        <v>534</v>
      </c>
      <c r="F14" s="1" t="s">
        <v>143</v>
      </c>
      <c r="G14" s="1" t="s">
        <v>155</v>
      </c>
      <c r="H14" s="1" t="s">
        <v>487</v>
      </c>
      <c r="I14" s="1" t="s">
        <v>535</v>
      </c>
      <c r="J14" s="1" t="s">
        <v>489</v>
      </c>
      <c r="K14" s="1" t="s">
        <v>535</v>
      </c>
      <c r="L14" s="1" t="s">
        <v>535</v>
      </c>
      <c r="M14" s="1" t="s">
        <v>490</v>
      </c>
      <c r="N14" s="1" t="s">
        <v>490</v>
      </c>
      <c r="O14" s="1" t="s">
        <v>491</v>
      </c>
      <c r="P14" s="1" t="s">
        <v>492</v>
      </c>
      <c r="Q14" s="1" t="s">
        <v>493</v>
      </c>
      <c r="R14" s="1" t="s">
        <v>536</v>
      </c>
      <c r="S14" s="1" t="s">
        <v>75</v>
      </c>
      <c r="T14" s="1" t="s">
        <v>495</v>
      </c>
      <c r="U14" s="1" t="s">
        <v>496</v>
      </c>
      <c r="V14" s="1" t="s">
        <v>537</v>
      </c>
    </row>
    <row r="15" s="1" customFormat="1" spans="1:22">
      <c r="A15" s="1" t="s">
        <v>184</v>
      </c>
      <c r="B15" s="1" t="s">
        <v>143</v>
      </c>
      <c r="C15" s="1" t="s">
        <v>185</v>
      </c>
      <c r="D15" s="1" t="s">
        <v>151</v>
      </c>
      <c r="E15" s="1" t="s">
        <v>538</v>
      </c>
      <c r="F15" s="1" t="s">
        <v>143</v>
      </c>
      <c r="G15" s="1" t="s">
        <v>155</v>
      </c>
      <c r="H15" s="1" t="s">
        <v>487</v>
      </c>
      <c r="I15" s="1" t="s">
        <v>539</v>
      </c>
      <c r="J15" s="1" t="s">
        <v>489</v>
      </c>
      <c r="K15" s="1" t="s">
        <v>539</v>
      </c>
      <c r="L15" s="1" t="s">
        <v>539</v>
      </c>
      <c r="M15" s="1" t="s">
        <v>490</v>
      </c>
      <c r="N15" s="1" t="s">
        <v>490</v>
      </c>
      <c r="O15" s="1" t="s">
        <v>491</v>
      </c>
      <c r="P15" s="1" t="s">
        <v>492</v>
      </c>
      <c r="Q15" s="1" t="s">
        <v>493</v>
      </c>
      <c r="R15" s="1" t="s">
        <v>540</v>
      </c>
      <c r="S15" s="1" t="s">
        <v>75</v>
      </c>
      <c r="T15" s="1" t="s">
        <v>495</v>
      </c>
      <c r="U15" s="1" t="s">
        <v>496</v>
      </c>
      <c r="V15" s="1" t="s">
        <v>512</v>
      </c>
    </row>
    <row r="16" s="1" customFormat="1" spans="1:22">
      <c r="A16" s="1" t="s">
        <v>211</v>
      </c>
      <c r="B16" s="1" t="s">
        <v>83</v>
      </c>
      <c r="C16" s="1" t="s">
        <v>212</v>
      </c>
      <c r="D16" s="1" t="s">
        <v>214</v>
      </c>
      <c r="E16" s="1" t="s">
        <v>531</v>
      </c>
      <c r="F16" s="1" t="s">
        <v>143</v>
      </c>
      <c r="G16" s="1" t="s">
        <v>197</v>
      </c>
      <c r="H16" s="1" t="s">
        <v>487</v>
      </c>
      <c r="I16" s="1" t="s">
        <v>541</v>
      </c>
      <c r="J16" s="1" t="s">
        <v>489</v>
      </c>
      <c r="K16" s="1" t="s">
        <v>541</v>
      </c>
      <c r="L16" s="1" t="s">
        <v>541</v>
      </c>
      <c r="M16" s="1" t="s">
        <v>490</v>
      </c>
      <c r="N16" s="1" t="s">
        <v>490</v>
      </c>
      <c r="O16" s="1" t="s">
        <v>491</v>
      </c>
      <c r="P16" s="1" t="s">
        <v>492</v>
      </c>
      <c r="Q16" s="1" t="s">
        <v>493</v>
      </c>
      <c r="R16" s="1" t="s">
        <v>542</v>
      </c>
      <c r="S16" s="1" t="s">
        <v>75</v>
      </c>
      <c r="T16" s="1" t="s">
        <v>495</v>
      </c>
      <c r="U16" s="1" t="s">
        <v>496</v>
      </c>
      <c r="V16" s="1" t="s">
        <v>497</v>
      </c>
    </row>
    <row r="17" s="1" customFormat="1" spans="1:22">
      <c r="A17" s="1" t="s">
        <v>175</v>
      </c>
      <c r="B17" s="1" t="s">
        <v>83</v>
      </c>
      <c r="C17" s="1" t="s">
        <v>176</v>
      </c>
      <c r="D17" s="1" t="s">
        <v>178</v>
      </c>
      <c r="E17" s="1" t="s">
        <v>543</v>
      </c>
      <c r="F17" s="1" t="s">
        <v>83</v>
      </c>
      <c r="G17" s="1" t="s">
        <v>155</v>
      </c>
      <c r="H17" s="1" t="s">
        <v>487</v>
      </c>
      <c r="I17" s="1" t="s">
        <v>544</v>
      </c>
      <c r="J17" s="1" t="s">
        <v>489</v>
      </c>
      <c r="K17" s="1" t="s">
        <v>544</v>
      </c>
      <c r="L17" s="1" t="s">
        <v>544</v>
      </c>
      <c r="M17" s="1" t="s">
        <v>490</v>
      </c>
      <c r="N17" s="1" t="s">
        <v>490</v>
      </c>
      <c r="O17" s="1" t="s">
        <v>491</v>
      </c>
      <c r="P17" s="1" t="s">
        <v>492</v>
      </c>
      <c r="Q17" s="1" t="s">
        <v>493</v>
      </c>
      <c r="R17" s="1" t="s">
        <v>545</v>
      </c>
      <c r="S17" s="1" t="s">
        <v>75</v>
      </c>
      <c r="T17" s="1" t="s">
        <v>495</v>
      </c>
      <c r="U17" s="1" t="s">
        <v>496</v>
      </c>
      <c r="V17" s="1" t="s">
        <v>512</v>
      </c>
    </row>
    <row r="18" s="1" customFormat="1" spans="1:22">
      <c r="A18" s="1" t="s">
        <v>202</v>
      </c>
      <c r="B18" s="1" t="s">
        <v>154</v>
      </c>
      <c r="C18" s="1" t="s">
        <v>203</v>
      </c>
      <c r="D18" s="1" t="s">
        <v>546</v>
      </c>
      <c r="E18" s="1" t="s">
        <v>547</v>
      </c>
      <c r="F18" s="1" t="s">
        <v>155</v>
      </c>
      <c r="G18" s="1" t="s">
        <v>197</v>
      </c>
      <c r="H18" s="1" t="s">
        <v>487</v>
      </c>
      <c r="I18" s="1" t="s">
        <v>548</v>
      </c>
      <c r="J18" s="1" t="s">
        <v>489</v>
      </c>
      <c r="K18" s="1" t="s">
        <v>548</v>
      </c>
      <c r="L18" s="1" t="s">
        <v>548</v>
      </c>
      <c r="M18" s="1" t="s">
        <v>490</v>
      </c>
      <c r="N18" s="1" t="s">
        <v>490</v>
      </c>
      <c r="O18" s="1" t="s">
        <v>491</v>
      </c>
      <c r="P18" s="1" t="s">
        <v>492</v>
      </c>
      <c r="Q18" s="1" t="s">
        <v>493</v>
      </c>
      <c r="R18" s="1" t="s">
        <v>549</v>
      </c>
      <c r="S18" s="1" t="s">
        <v>75</v>
      </c>
      <c r="T18" s="1" t="s">
        <v>495</v>
      </c>
      <c r="U18" s="1" t="s">
        <v>496</v>
      </c>
      <c r="V18" s="1" t="s">
        <v>497</v>
      </c>
    </row>
    <row r="19" s="1" customFormat="1" spans="1:22">
      <c r="A19" s="1" t="s">
        <v>340</v>
      </c>
      <c r="B19" s="1" t="s">
        <v>343</v>
      </c>
      <c r="C19" s="1" t="s">
        <v>341</v>
      </c>
      <c r="D19" s="1" t="s">
        <v>92</v>
      </c>
      <c r="E19" s="1" t="s">
        <v>550</v>
      </c>
      <c r="F19" s="1" t="s">
        <v>197</v>
      </c>
      <c r="G19" s="1" t="s">
        <v>305</v>
      </c>
      <c r="H19" s="1" t="s">
        <v>487</v>
      </c>
      <c r="I19" s="1" t="s">
        <v>551</v>
      </c>
      <c r="J19" s="1" t="s">
        <v>489</v>
      </c>
      <c r="K19" s="1" t="s">
        <v>551</v>
      </c>
      <c r="L19" s="1" t="s">
        <v>551</v>
      </c>
      <c r="M19" s="1" t="s">
        <v>490</v>
      </c>
      <c r="N19" s="1" t="s">
        <v>490</v>
      </c>
      <c r="O19" s="1" t="s">
        <v>491</v>
      </c>
      <c r="P19" s="1" t="s">
        <v>492</v>
      </c>
      <c r="Q19" s="1" t="s">
        <v>493</v>
      </c>
      <c r="R19" s="1" t="s">
        <v>552</v>
      </c>
      <c r="S19" s="1" t="s">
        <v>75</v>
      </c>
      <c r="T19" s="1" t="s">
        <v>495</v>
      </c>
      <c r="U19" s="1" t="s">
        <v>504</v>
      </c>
      <c r="V19" s="1" t="s">
        <v>512</v>
      </c>
    </row>
    <row r="20" s="1" customFormat="1" spans="1:22">
      <c r="A20" s="1" t="s">
        <v>346</v>
      </c>
      <c r="B20" s="1" t="s">
        <v>343</v>
      </c>
      <c r="C20" s="1" t="s">
        <v>347</v>
      </c>
      <c r="D20" s="1" t="s">
        <v>92</v>
      </c>
      <c r="E20" s="1" t="s">
        <v>553</v>
      </c>
      <c r="F20" s="1" t="s">
        <v>197</v>
      </c>
      <c r="G20" s="1" t="s">
        <v>305</v>
      </c>
      <c r="H20" s="1" t="s">
        <v>487</v>
      </c>
      <c r="I20" s="1" t="s">
        <v>551</v>
      </c>
      <c r="J20" s="1" t="s">
        <v>489</v>
      </c>
      <c r="K20" s="1" t="s">
        <v>551</v>
      </c>
      <c r="L20" s="1" t="s">
        <v>551</v>
      </c>
      <c r="M20" s="1" t="s">
        <v>490</v>
      </c>
      <c r="N20" s="1" t="s">
        <v>490</v>
      </c>
      <c r="O20" s="1" t="s">
        <v>491</v>
      </c>
      <c r="P20" s="1" t="s">
        <v>492</v>
      </c>
      <c r="Q20" s="1" t="s">
        <v>493</v>
      </c>
      <c r="R20" s="1" t="s">
        <v>554</v>
      </c>
      <c r="S20" s="1" t="s">
        <v>75</v>
      </c>
      <c r="T20" s="1" t="s">
        <v>495</v>
      </c>
      <c r="U20" s="1" t="s">
        <v>504</v>
      </c>
      <c r="V20" s="1" t="s">
        <v>512</v>
      </c>
    </row>
    <row r="21" s="1" customFormat="1" spans="1:22">
      <c r="A21" s="1" t="s">
        <v>138</v>
      </c>
      <c r="B21" s="1" t="s">
        <v>94</v>
      </c>
      <c r="C21" s="1" t="s">
        <v>139</v>
      </c>
      <c r="D21" s="1" t="s">
        <v>141</v>
      </c>
      <c r="E21" s="1" t="s">
        <v>555</v>
      </c>
      <c r="F21" s="1" t="s">
        <v>105</v>
      </c>
      <c r="G21" s="1" t="s">
        <v>143</v>
      </c>
      <c r="H21" s="1" t="s">
        <v>487</v>
      </c>
      <c r="I21" s="1" t="s">
        <v>556</v>
      </c>
      <c r="J21" s="1" t="s">
        <v>489</v>
      </c>
      <c r="K21" s="1" t="s">
        <v>556</v>
      </c>
      <c r="L21" s="1" t="s">
        <v>556</v>
      </c>
      <c r="M21" s="1" t="s">
        <v>490</v>
      </c>
      <c r="N21" s="1" t="s">
        <v>490</v>
      </c>
      <c r="O21" s="1" t="s">
        <v>491</v>
      </c>
      <c r="P21" s="1" t="s">
        <v>492</v>
      </c>
      <c r="Q21" s="1" t="s">
        <v>493</v>
      </c>
      <c r="R21" s="1" t="s">
        <v>557</v>
      </c>
      <c r="S21" s="1" t="s">
        <v>75</v>
      </c>
      <c r="T21" s="1" t="s">
        <v>495</v>
      </c>
      <c r="U21" s="1" t="s">
        <v>504</v>
      </c>
      <c r="V21" s="1" t="s">
        <v>497</v>
      </c>
    </row>
    <row r="22" s="1" customFormat="1" spans="1:22">
      <c r="A22" s="1" t="s">
        <v>89</v>
      </c>
      <c r="B22" s="1" t="s">
        <v>94</v>
      </c>
      <c r="C22" s="1" t="s">
        <v>90</v>
      </c>
      <c r="D22" s="1" t="s">
        <v>92</v>
      </c>
      <c r="E22" s="1" t="s">
        <v>558</v>
      </c>
      <c r="F22" s="1" t="s">
        <v>82</v>
      </c>
      <c r="G22" s="1" t="s">
        <v>83</v>
      </c>
      <c r="H22" s="1" t="s">
        <v>487</v>
      </c>
      <c r="I22" s="1" t="s">
        <v>559</v>
      </c>
      <c r="J22" s="1" t="s">
        <v>489</v>
      </c>
      <c r="K22" s="1" t="s">
        <v>559</v>
      </c>
      <c r="L22" s="1" t="s">
        <v>559</v>
      </c>
      <c r="M22" s="1" t="s">
        <v>490</v>
      </c>
      <c r="N22" s="1" t="s">
        <v>490</v>
      </c>
      <c r="O22" s="1" t="s">
        <v>491</v>
      </c>
      <c r="P22" s="1" t="s">
        <v>492</v>
      </c>
      <c r="Q22" s="1" t="s">
        <v>493</v>
      </c>
      <c r="R22" s="1" t="s">
        <v>560</v>
      </c>
      <c r="S22" s="1" t="s">
        <v>75</v>
      </c>
      <c r="T22" s="1" t="s">
        <v>495</v>
      </c>
      <c r="U22" s="1" t="s">
        <v>504</v>
      </c>
      <c r="V22" s="1" t="s">
        <v>512</v>
      </c>
    </row>
    <row r="23" s="1" customFormat="1" spans="1:22">
      <c r="A23" s="1" t="s">
        <v>334</v>
      </c>
      <c r="B23" s="1" t="s">
        <v>104</v>
      </c>
      <c r="C23" s="1" t="s">
        <v>335</v>
      </c>
      <c r="D23" s="1" t="s">
        <v>92</v>
      </c>
      <c r="E23" s="1" t="s">
        <v>561</v>
      </c>
      <c r="F23" s="1" t="s">
        <v>83</v>
      </c>
      <c r="G23" s="1" t="s">
        <v>305</v>
      </c>
      <c r="H23" s="1" t="s">
        <v>487</v>
      </c>
      <c r="I23" s="1" t="s">
        <v>562</v>
      </c>
      <c r="J23" s="1" t="s">
        <v>489</v>
      </c>
      <c r="K23" s="1" t="s">
        <v>562</v>
      </c>
      <c r="L23" s="1" t="s">
        <v>562</v>
      </c>
      <c r="M23" s="1" t="s">
        <v>490</v>
      </c>
      <c r="N23" s="1" t="s">
        <v>490</v>
      </c>
      <c r="O23" s="1" t="s">
        <v>491</v>
      </c>
      <c r="P23" s="1" t="s">
        <v>492</v>
      </c>
      <c r="Q23" s="1" t="s">
        <v>493</v>
      </c>
      <c r="R23" s="1" t="s">
        <v>563</v>
      </c>
      <c r="S23" s="1" t="s">
        <v>75</v>
      </c>
      <c r="T23" s="1" t="s">
        <v>495</v>
      </c>
      <c r="U23" s="1" t="s">
        <v>504</v>
      </c>
      <c r="V23" s="1" t="s">
        <v>512</v>
      </c>
    </row>
    <row r="24" s="1" customFormat="1" spans="1:22">
      <c r="A24" s="1" t="s">
        <v>160</v>
      </c>
      <c r="B24" s="1" t="s">
        <v>104</v>
      </c>
      <c r="C24" s="1" t="s">
        <v>161</v>
      </c>
      <c r="D24" s="1" t="s">
        <v>92</v>
      </c>
      <c r="E24" s="1" t="s">
        <v>564</v>
      </c>
      <c r="F24" s="1" t="s">
        <v>83</v>
      </c>
      <c r="G24" s="1" t="s">
        <v>155</v>
      </c>
      <c r="H24" s="1" t="s">
        <v>487</v>
      </c>
      <c r="I24" s="1" t="s">
        <v>565</v>
      </c>
      <c r="J24" s="1" t="s">
        <v>489</v>
      </c>
      <c r="K24" s="1" t="s">
        <v>565</v>
      </c>
      <c r="L24" s="1" t="s">
        <v>565</v>
      </c>
      <c r="M24" s="1" t="s">
        <v>490</v>
      </c>
      <c r="N24" s="1" t="s">
        <v>490</v>
      </c>
      <c r="O24" s="1" t="s">
        <v>491</v>
      </c>
      <c r="P24" s="1" t="s">
        <v>492</v>
      </c>
      <c r="Q24" s="1" t="s">
        <v>493</v>
      </c>
      <c r="R24" s="1" t="s">
        <v>566</v>
      </c>
      <c r="S24" s="1" t="s">
        <v>75</v>
      </c>
      <c r="T24" s="1" t="s">
        <v>495</v>
      </c>
      <c r="U24" s="1" t="s">
        <v>504</v>
      </c>
      <c r="V24" s="1" t="s">
        <v>512</v>
      </c>
    </row>
    <row r="25" s="1" customFormat="1" spans="1:22">
      <c r="A25" s="1" t="s">
        <v>99</v>
      </c>
      <c r="B25" s="1" t="s">
        <v>104</v>
      </c>
      <c r="C25" s="1" t="s">
        <v>100</v>
      </c>
      <c r="D25" s="1" t="s">
        <v>567</v>
      </c>
      <c r="E25" s="1" t="s">
        <v>568</v>
      </c>
      <c r="F25" s="1" t="s">
        <v>105</v>
      </c>
      <c r="G25" s="1" t="s">
        <v>83</v>
      </c>
      <c r="H25" s="1" t="s">
        <v>487</v>
      </c>
      <c r="I25" s="1" t="s">
        <v>569</v>
      </c>
      <c r="J25" s="1" t="s">
        <v>489</v>
      </c>
      <c r="K25" s="1" t="s">
        <v>569</v>
      </c>
      <c r="L25" s="1" t="s">
        <v>569</v>
      </c>
      <c r="M25" s="1" t="s">
        <v>490</v>
      </c>
      <c r="N25" s="1" t="s">
        <v>490</v>
      </c>
      <c r="O25" s="1" t="s">
        <v>491</v>
      </c>
      <c r="P25" s="1" t="s">
        <v>492</v>
      </c>
      <c r="Q25" s="1" t="s">
        <v>493</v>
      </c>
      <c r="R25" s="1" t="s">
        <v>570</v>
      </c>
      <c r="S25" s="1" t="s">
        <v>75</v>
      </c>
      <c r="T25" s="1" t="s">
        <v>495</v>
      </c>
      <c r="U25" s="1" t="s">
        <v>504</v>
      </c>
      <c r="V25" s="1" t="s">
        <v>497</v>
      </c>
    </row>
    <row r="26" s="1" customFormat="1" spans="1:22">
      <c r="A26" s="1" t="s">
        <v>110</v>
      </c>
      <c r="B26" s="1" t="s">
        <v>104</v>
      </c>
      <c r="C26" s="1" t="s">
        <v>111</v>
      </c>
      <c r="D26" s="1" t="s">
        <v>571</v>
      </c>
      <c r="E26" s="1" t="s">
        <v>572</v>
      </c>
      <c r="F26" s="1" t="s">
        <v>82</v>
      </c>
      <c r="G26" s="1" t="s">
        <v>83</v>
      </c>
      <c r="H26" s="1" t="s">
        <v>487</v>
      </c>
      <c r="I26" s="1" t="s">
        <v>573</v>
      </c>
      <c r="J26" s="1" t="s">
        <v>489</v>
      </c>
      <c r="K26" s="1" t="s">
        <v>573</v>
      </c>
      <c r="L26" s="1" t="s">
        <v>573</v>
      </c>
      <c r="M26" s="1" t="s">
        <v>490</v>
      </c>
      <c r="N26" s="1" t="s">
        <v>490</v>
      </c>
      <c r="O26" s="1" t="s">
        <v>491</v>
      </c>
      <c r="P26" s="1" t="s">
        <v>492</v>
      </c>
      <c r="Q26" s="1" t="s">
        <v>493</v>
      </c>
      <c r="R26" s="1" t="s">
        <v>574</v>
      </c>
      <c r="S26" s="1" t="s">
        <v>75</v>
      </c>
      <c r="T26" s="1" t="s">
        <v>495</v>
      </c>
      <c r="U26" s="1" t="s">
        <v>504</v>
      </c>
      <c r="V26" s="1" t="s">
        <v>497</v>
      </c>
    </row>
    <row r="27" s="1" customFormat="1" spans="1:22">
      <c r="A27" s="1" t="s">
        <v>246</v>
      </c>
      <c r="B27" s="1" t="s">
        <v>81</v>
      </c>
      <c r="C27" s="1" t="s">
        <v>247</v>
      </c>
      <c r="D27" s="1" t="s">
        <v>92</v>
      </c>
      <c r="E27" s="1" t="s">
        <v>575</v>
      </c>
      <c r="F27" s="1" t="s">
        <v>83</v>
      </c>
      <c r="G27" s="1" t="s">
        <v>225</v>
      </c>
      <c r="H27" s="1" t="s">
        <v>487</v>
      </c>
      <c r="I27" s="1" t="s">
        <v>576</v>
      </c>
      <c r="J27" s="1" t="s">
        <v>489</v>
      </c>
      <c r="K27" s="1" t="s">
        <v>576</v>
      </c>
      <c r="L27" s="1" t="s">
        <v>576</v>
      </c>
      <c r="M27" s="1" t="s">
        <v>490</v>
      </c>
      <c r="N27" s="1" t="s">
        <v>490</v>
      </c>
      <c r="O27" s="1" t="s">
        <v>491</v>
      </c>
      <c r="P27" s="1" t="s">
        <v>492</v>
      </c>
      <c r="Q27" s="1" t="s">
        <v>493</v>
      </c>
      <c r="R27" s="1" t="s">
        <v>577</v>
      </c>
      <c r="S27" s="1" t="s">
        <v>75</v>
      </c>
      <c r="T27" s="1" t="s">
        <v>495</v>
      </c>
      <c r="U27" s="1" t="s">
        <v>504</v>
      </c>
      <c r="V27" s="1" t="s">
        <v>512</v>
      </c>
    </row>
    <row r="28" s="1" customFormat="1" spans="1:22">
      <c r="A28" s="1" t="s">
        <v>72</v>
      </c>
      <c r="B28" s="1" t="s">
        <v>81</v>
      </c>
      <c r="C28" s="1" t="s">
        <v>73</v>
      </c>
      <c r="D28" s="1" t="s">
        <v>78</v>
      </c>
      <c r="E28" s="1" t="s">
        <v>578</v>
      </c>
      <c r="F28" s="1" t="s">
        <v>82</v>
      </c>
      <c r="G28" s="1" t="s">
        <v>83</v>
      </c>
      <c r="H28" s="1" t="s">
        <v>487</v>
      </c>
      <c r="I28" s="1" t="s">
        <v>579</v>
      </c>
      <c r="J28" s="1" t="s">
        <v>489</v>
      </c>
      <c r="K28" s="1" t="s">
        <v>579</v>
      </c>
      <c r="L28" s="1" t="s">
        <v>579</v>
      </c>
      <c r="M28" s="1" t="s">
        <v>490</v>
      </c>
      <c r="N28" s="1" t="s">
        <v>490</v>
      </c>
      <c r="O28" s="1" t="s">
        <v>491</v>
      </c>
      <c r="P28" s="1" t="s">
        <v>492</v>
      </c>
      <c r="Q28" s="1" t="s">
        <v>493</v>
      </c>
      <c r="R28" s="1" t="s">
        <v>580</v>
      </c>
      <c r="S28" s="1" t="s">
        <v>75</v>
      </c>
      <c r="T28" s="1" t="s">
        <v>495</v>
      </c>
      <c r="U28" s="1" t="s">
        <v>504</v>
      </c>
      <c r="V28" s="1" t="s">
        <v>512</v>
      </c>
    </row>
    <row r="29" s="1" customFormat="1" spans="1:22">
      <c r="A29" s="1" t="s">
        <v>148</v>
      </c>
      <c r="B29" s="1" t="s">
        <v>153</v>
      </c>
      <c r="C29" s="1" t="s">
        <v>149</v>
      </c>
      <c r="D29" s="1" t="s">
        <v>151</v>
      </c>
      <c r="E29" s="1" t="s">
        <v>581</v>
      </c>
      <c r="F29" s="1" t="s">
        <v>154</v>
      </c>
      <c r="G29" s="1" t="s">
        <v>155</v>
      </c>
      <c r="H29" s="1" t="s">
        <v>487</v>
      </c>
      <c r="I29" s="1" t="s">
        <v>582</v>
      </c>
      <c r="J29" s="1" t="s">
        <v>489</v>
      </c>
      <c r="K29" s="1" t="s">
        <v>582</v>
      </c>
      <c r="L29" s="1" t="s">
        <v>582</v>
      </c>
      <c r="M29" s="1" t="s">
        <v>490</v>
      </c>
      <c r="N29" s="1" t="s">
        <v>490</v>
      </c>
      <c r="O29" s="1" t="s">
        <v>491</v>
      </c>
      <c r="P29" s="1" t="s">
        <v>492</v>
      </c>
      <c r="Q29" s="1" t="s">
        <v>493</v>
      </c>
      <c r="R29" s="1" t="s">
        <v>583</v>
      </c>
      <c r="S29" s="1" t="s">
        <v>75</v>
      </c>
      <c r="T29" s="1" t="s">
        <v>495</v>
      </c>
      <c r="U29" s="1" t="s">
        <v>504</v>
      </c>
      <c r="V29" s="1" t="s">
        <v>512</v>
      </c>
    </row>
    <row r="30" s="1" customFormat="1" spans="1:22">
      <c r="A30" s="1" t="s">
        <v>239</v>
      </c>
      <c r="B30" s="1" t="s">
        <v>242</v>
      </c>
      <c r="C30" s="1" t="s">
        <v>240</v>
      </c>
      <c r="D30" s="1" t="s">
        <v>151</v>
      </c>
      <c r="E30" s="1" t="s">
        <v>584</v>
      </c>
      <c r="F30" s="1" t="s">
        <v>155</v>
      </c>
      <c r="G30" s="1" t="s">
        <v>225</v>
      </c>
      <c r="H30" s="1" t="s">
        <v>487</v>
      </c>
      <c r="I30" s="1" t="s">
        <v>585</v>
      </c>
      <c r="J30" s="1" t="s">
        <v>489</v>
      </c>
      <c r="K30" s="1" t="s">
        <v>585</v>
      </c>
      <c r="L30" s="1" t="s">
        <v>585</v>
      </c>
      <c r="M30" s="1" t="s">
        <v>490</v>
      </c>
      <c r="N30" s="1" t="s">
        <v>490</v>
      </c>
      <c r="O30" s="1" t="s">
        <v>491</v>
      </c>
      <c r="P30" s="1" t="s">
        <v>492</v>
      </c>
      <c r="Q30" s="1" t="s">
        <v>493</v>
      </c>
      <c r="R30" s="1" t="s">
        <v>586</v>
      </c>
      <c r="S30" s="1" t="s">
        <v>75</v>
      </c>
      <c r="T30" s="1" t="s">
        <v>495</v>
      </c>
      <c r="U30" s="1" t="s">
        <v>504</v>
      </c>
      <c r="V30" s="1" t="s">
        <v>512</v>
      </c>
    </row>
    <row r="31" s="1" customFormat="1" spans="1:22">
      <c r="A31" s="1" t="s">
        <v>327</v>
      </c>
      <c r="B31" s="1" t="s">
        <v>587</v>
      </c>
      <c r="C31" s="1" t="s">
        <v>328</v>
      </c>
      <c r="D31" s="1" t="s">
        <v>151</v>
      </c>
      <c r="E31" s="1" t="s">
        <v>588</v>
      </c>
      <c r="F31" s="1" t="s">
        <v>143</v>
      </c>
      <c r="G31" s="1" t="s">
        <v>305</v>
      </c>
      <c r="H31" s="1" t="s">
        <v>487</v>
      </c>
      <c r="I31" s="1" t="s">
        <v>589</v>
      </c>
      <c r="J31" s="1" t="s">
        <v>489</v>
      </c>
      <c r="K31" s="1" t="s">
        <v>589</v>
      </c>
      <c r="L31" s="1" t="s">
        <v>589</v>
      </c>
      <c r="M31" s="1" t="s">
        <v>490</v>
      </c>
      <c r="N31" s="1" t="s">
        <v>490</v>
      </c>
      <c r="O31" s="1" t="s">
        <v>491</v>
      </c>
      <c r="P31" s="1" t="s">
        <v>492</v>
      </c>
      <c r="Q31" s="1" t="s">
        <v>493</v>
      </c>
      <c r="R31" s="1" t="s">
        <v>590</v>
      </c>
      <c r="S31" s="1" t="s">
        <v>75</v>
      </c>
      <c r="T31" s="1" t="s">
        <v>495</v>
      </c>
      <c r="U31" s="1" t="s">
        <v>504</v>
      </c>
      <c r="V31" s="1" t="s">
        <v>512</v>
      </c>
    </row>
    <row r="32" s="1" customFormat="1" spans="1:22">
      <c r="A32" s="1" t="s">
        <v>191</v>
      </c>
      <c r="B32" s="1" t="s">
        <v>196</v>
      </c>
      <c r="C32" s="1" t="s">
        <v>192</v>
      </c>
      <c r="D32" s="1" t="s">
        <v>591</v>
      </c>
      <c r="E32" s="1" t="s">
        <v>592</v>
      </c>
      <c r="F32" s="1" t="s">
        <v>155</v>
      </c>
      <c r="G32" s="1" t="s">
        <v>197</v>
      </c>
      <c r="H32" s="1" t="s">
        <v>487</v>
      </c>
      <c r="I32" s="1" t="s">
        <v>593</v>
      </c>
      <c r="J32" s="1" t="s">
        <v>489</v>
      </c>
      <c r="K32" s="1" t="s">
        <v>593</v>
      </c>
      <c r="L32" s="1" t="s">
        <v>593</v>
      </c>
      <c r="M32" s="1" t="s">
        <v>490</v>
      </c>
      <c r="N32" s="1" t="s">
        <v>490</v>
      </c>
      <c r="O32" s="1" t="s">
        <v>491</v>
      </c>
      <c r="P32" s="1" t="s">
        <v>492</v>
      </c>
      <c r="Q32" s="1" t="s">
        <v>493</v>
      </c>
      <c r="R32" s="1" t="s">
        <v>594</v>
      </c>
      <c r="S32" s="1" t="s">
        <v>75</v>
      </c>
      <c r="T32" s="1" t="s">
        <v>495</v>
      </c>
      <c r="U32" s="1" t="s">
        <v>504</v>
      </c>
      <c r="V32" s="1" t="s">
        <v>497</v>
      </c>
    </row>
    <row r="33" s="1" customFormat="1" spans="1:22">
      <c r="A33" s="1" t="s">
        <v>385</v>
      </c>
      <c r="B33" s="1" t="s">
        <v>390</v>
      </c>
      <c r="C33" s="1" t="s">
        <v>386</v>
      </c>
      <c r="D33" s="1" t="s">
        <v>388</v>
      </c>
      <c r="E33" s="1" t="s">
        <v>595</v>
      </c>
      <c r="F33" s="1" t="s">
        <v>305</v>
      </c>
      <c r="G33" s="1" t="s">
        <v>314</v>
      </c>
      <c r="H33" s="1" t="s">
        <v>487</v>
      </c>
      <c r="I33" s="1" t="s">
        <v>596</v>
      </c>
      <c r="J33" s="1" t="s">
        <v>489</v>
      </c>
      <c r="K33" s="1" t="s">
        <v>596</v>
      </c>
      <c r="L33" s="1" t="s">
        <v>596</v>
      </c>
      <c r="M33" s="1" t="s">
        <v>490</v>
      </c>
      <c r="N33" s="1" t="s">
        <v>490</v>
      </c>
      <c r="O33" s="1" t="s">
        <v>491</v>
      </c>
      <c r="P33" s="1" t="s">
        <v>492</v>
      </c>
      <c r="Q33" s="1" t="s">
        <v>493</v>
      </c>
      <c r="R33" s="1" t="s">
        <v>597</v>
      </c>
      <c r="S33" s="1" t="s">
        <v>75</v>
      </c>
      <c r="T33" s="1" t="s">
        <v>495</v>
      </c>
      <c r="U33" s="1" t="s">
        <v>496</v>
      </c>
      <c r="V33" s="1" t="s">
        <v>512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2023-03-07T03:08:09Z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2502A2147E0C4B7298FC408A0459D6C8</vt:lpwstr>
  </property>
</Properties>
</file>