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<sst xmlns="http://schemas.openxmlformats.org/spreadsheetml/2006/main" count="336" uniqueCount="152">
  <si>
    <t>去哪儿网酒店预付对账单</t>
  </si>
  <si>
    <t>供应商名称：</t>
  </si>
  <si>
    <t>汇趣住</t>
  </si>
  <si>
    <t>结算周期：</t>
  </si>
  <si>
    <t>2023-03-02至2023-03-03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</si>
  <si>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</si>
  <si>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</si>
  <si>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</si>
  <si>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</si>
  <si>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</si>
  <si>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</si>
  <si>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</si>
  <si>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</si>
  <si>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</si>
  <si>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</si>
  <si>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</si>
  <si>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</si>
  <si>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</si>
  <si>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</si>
  <si>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</si>
  <si>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¥1,572.00</t>
  </si>
  <si>
    <t>¥209.00</t>
  </si>
  <si>
    <t>¥1,363.00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</si>
  <si>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</si>
  <si>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</si>
  <si>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</si>
  <si>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</si>
  <si>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</si>
  <si>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</si>
  <si>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</si>
  <si>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</si>
  <si>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</si>
  <si>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</si>
  <si>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</si>
  <si>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</si>
  <si>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</si>
  <si>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</si>
  <si>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</si>
  <si>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</si>
  <si>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</si>
  <si>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</si>
  <si>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</si>
  <si>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</si>
  <si>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</si>
  <si>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</si>
  <si>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</si>
  <si>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</si>
  <si>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</si>
  <si>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</si>
  <si>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</si>
  <si>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</si>
  <si>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</si>
  <si>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</si>
  <si>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</si>
  <si>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</si>
  <si>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</si>
  <si>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</si>
  <si>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</si>
  <si>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</si>
  <si>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</si>
  <si>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</si>
  <si>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</si>
  <si>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</si>
  <si>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</si>
  <si>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</si>
  <si>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</si>
  <si>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</si>
  <si>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</si>
  <si>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</si>
  <si>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</si>
  <si>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103289447950</t>
  </si>
  <si>
    <t>酒店预付</t>
  </si>
  <si>
    <t>否</t>
  </si>
  <si>
    <t>普通</t>
  </si>
  <si>
    <t>381815940</t>
  </si>
  <si>
    <t>镇江佰润粤海国际酒店</t>
  </si>
  <si>
    <t>1639468</t>
  </si>
  <si>
    <t>王涛</t>
  </si>
  <si>
    <t>2023-03-02</t>
  </si>
  <si>
    <t>2023-03-03</t>
  </si>
  <si>
    <t>¥536.00</t>
  </si>
  <si>
    <t>¥66.00</t>
  </si>
  <si>
    <t>¥470.00</t>
  </si>
  <si>
    <t>商务大床房</t>
  </si>
  <si>
    <t>WEBSITE</t>
  </si>
  <si>
    <t>103289906121</t>
  </si>
  <si>
    <t>476666444</t>
  </si>
  <si>
    <t>上海康莱德酒店</t>
  </si>
  <si>
    <t>杨立峰</t>
  </si>
  <si>
    <t>¥1,036.00</t>
  </si>
  <si>
    <t>¥143.00</t>
  </si>
  <si>
    <t>¥893.00</t>
  </si>
  <si>
    <t>豪华客房（双床）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</si>
  <si>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</si>
  <si>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</si>
  <si>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</si>
  <si>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</si>
  <si>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</si>
  <si>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</si>
  <si>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</si>
  <si>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</si>
  <si>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</si>
  <si>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</si>
  <si>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</si>
  <si>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A230306111909481</t>
  </si>
  <si>
    <r>
      <t>总计：</t>
    </r>
    <r>
      <rPr>
        <sz val="10"/>
        <rFont val="Arial"/>
        <charset val="134"/>
      </rPr>
      <t>1363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</si>
  <si>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</si>
  <si>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</si>
  <si>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</si>
  <si>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</si>
  <si>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</si>
  <si>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</si>
  <si>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</si>
  <si>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</si>
  <si>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</si>
  <si>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</si>
  <si>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</si>
  <si>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</si>
  <si>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</si>
  <si>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</si>
  <si>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</si>
  <si>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</si>
  <si>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</si>
  <si>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</si>
  <si>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103291932102</t>
  </si>
  <si>
    <t>2023-03-04</t>
  </si>
  <si>
    <t>3090033</t>
  </si>
  <si>
    <t>广州南湖假日酒店</t>
  </si>
  <si>
    <t>徐俊华</t>
  </si>
  <si>
    <t>2023-03-05</t>
  </si>
  <si>
    <t>--</t>
  </si>
  <si>
    <t>492.00</t>
  </si>
  <si>
    <t>RMB</t>
  </si>
  <si>
    <t>0</t>
  </si>
  <si>
    <t>0.00</t>
  </si>
  <si>
    <t>汇趣住国内直连</t>
  </si>
  <si>
    <t>01.011247</t>
  </si>
  <si>
    <t>2023-03-04 11:25:23</t>
  </si>
  <si>
    <t>直连</t>
  </si>
  <si>
    <t>中国</t>
  </si>
  <si>
    <t>103290860049</t>
  </si>
  <si>
    <t>3084583</t>
  </si>
  <si>
    <t>格林豪泰(合肥高铁南站西龙川路店)</t>
  </si>
  <si>
    <t>何文毅</t>
  </si>
  <si>
    <t>135.00</t>
  </si>
  <si>
    <t>2023-03-03 08:28:23</t>
  </si>
  <si>
    <t>3082890</t>
  </si>
  <si>
    <t>470.00</t>
  </si>
  <si>
    <t>2023-03-02 20:29:29</t>
  </si>
  <si>
    <t>3082695</t>
  </si>
  <si>
    <t>893.00</t>
  </si>
  <si>
    <t>2023-03-02 19:53:06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</si>
</sst>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470</v>
      </c>
      <c r="E2" t="str">
        <f>VLOOKUP(A2,HOP!A:L,12,0)</f>
        <v>470.00</v>
      </c>
      <c r="F2" t="str">
        <f>VLOOKUP(A2,HOP!A:C,3,0)</f>
        <v>3082890</v>
      </c>
      <c r="G2">
        <f>D2-E2</f>
        <v>0</v>
      </c>
      <c r="H2" t="str">
        <f>$H$1&amp;F2</f>
        <v>，3082890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893</v>
      </c>
      <c r="E3" t="str">
        <f>VLOOKUP(A3,HOP!A:L,12,0)</f>
        <v>893.00</v>
      </c>
      <c r="F3" t="str">
        <f>VLOOKUP(A3,HOP!A:C,3,0)</f>
        <v>3082695</v>
      </c>
      <c r="G3">
        <f>D3-E3</f>
        <v>0</v>
      </c>
      <c r="H3" t="str">
        <f>$H$1&amp;F3</f>
        <v>，3082695</v>
      </c>
      <c r="I3" t="str">
        <f>VLOOKUP(A3,HOP!A:U,21,0)</f>
        <v>直连</v>
      </c>
    </row>
    <row r="5" spans="4:4">
      <c r="D5" s="3">
        <f>SUM(D2:D4)</f>
        <v>1363</v>
      </c>
    </row>
    <row r="7" ht="14.25" spans="4:4">
      <c r="D7" s="8" t="s">
        <v>22</v>
      </c>
    </row>
    <row r="11" spans="1:1">
      <c r="A11" t="s">
        <v>104</v>
      </c>
    </row>
    <row r="12" spans="1:1">
      <c r="A12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1" t="s">
        <v>124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72</v>
      </c>
      <c r="T2" s="1" t="s">
        <v>34</v>
      </c>
      <c r="U2" s="1" t="s">
        <v>138</v>
      </c>
      <c r="V2" s="1" t="s">
        <v>139</v>
      </c>
    </row>
    <row r="3" s="1" customFormat="1" spans="1:22">
      <c r="A3" s="1" t="s">
        <v>140</v>
      </c>
      <c r="B3" s="1" t="s">
        <v>79</v>
      </c>
      <c r="C3" s="1" t="s">
        <v>141</v>
      </c>
      <c r="D3" s="1" t="s">
        <v>142</v>
      </c>
      <c r="E3" s="1" t="s">
        <v>143</v>
      </c>
      <c r="F3" s="1" t="s">
        <v>79</v>
      </c>
      <c r="G3" s="1" t="s">
        <v>125</v>
      </c>
      <c r="H3" s="1" t="s">
        <v>130</v>
      </c>
      <c r="I3" s="1" t="s">
        <v>144</v>
      </c>
      <c r="J3" s="1" t="s">
        <v>132</v>
      </c>
      <c r="K3" s="1" t="s">
        <v>144</v>
      </c>
      <c r="L3" s="1" t="s">
        <v>144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145</v>
      </c>
      <c r="S3" s="1" t="s">
        <v>72</v>
      </c>
      <c r="T3" s="1" t="s">
        <v>34</v>
      </c>
      <c r="U3" s="1" t="s">
        <v>138</v>
      </c>
      <c r="V3" s="1" t="s">
        <v>139</v>
      </c>
    </row>
    <row r="4" s="1" customFormat="1" spans="1:22">
      <c r="A4" s="1" t="s">
        <v>70</v>
      </c>
      <c r="B4" s="1" t="s">
        <v>78</v>
      </c>
      <c r="C4" s="1" t="s">
        <v>146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130</v>
      </c>
      <c r="I4" s="1" t="s">
        <v>147</v>
      </c>
      <c r="J4" s="1" t="s">
        <v>132</v>
      </c>
      <c r="K4" s="1" t="s">
        <v>147</v>
      </c>
      <c r="L4" s="1" t="s">
        <v>147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148</v>
      </c>
      <c r="S4" s="1" t="s">
        <v>72</v>
      </c>
      <c r="T4" s="1" t="s">
        <v>34</v>
      </c>
      <c r="U4" s="1" t="s">
        <v>138</v>
      </c>
      <c r="V4" s="1" t="s">
        <v>139</v>
      </c>
    </row>
    <row r="5" s="1" customFormat="1" spans="1:22">
      <c r="A5" s="1" t="s">
        <v>85</v>
      </c>
      <c r="B5" s="1" t="s">
        <v>78</v>
      </c>
      <c r="C5" s="1" t="s">
        <v>149</v>
      </c>
      <c r="D5" s="1" t="s">
        <v>87</v>
      </c>
      <c r="E5" s="1" t="s">
        <v>88</v>
      </c>
      <c r="F5" s="1" t="s">
        <v>78</v>
      </c>
      <c r="G5" s="1" t="s">
        <v>79</v>
      </c>
      <c r="H5" s="1" t="s">
        <v>130</v>
      </c>
      <c r="I5" s="1" t="s">
        <v>150</v>
      </c>
      <c r="J5" s="1" t="s">
        <v>132</v>
      </c>
      <c r="K5" s="1" t="s">
        <v>150</v>
      </c>
      <c r="L5" s="1" t="s">
        <v>150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151</v>
      </c>
      <c r="S5" s="1" t="s">
        <v>72</v>
      </c>
      <c r="T5" s="1" t="s">
        <v>34</v>
      </c>
      <c r="U5" s="1" t="s">
        <v>138</v>
      </c>
      <c r="V5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2023-03-06T03:30:36Z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286E1279A4E2488CB46767CBAC66F05F</vt:lpwstr>
  </property>
</Properties>
</file>